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firstSheet="3" activeTab="3"/>
  </bookViews>
  <sheets>
    <sheet name="2023.7.21已卖" sheetId="14" state="hidden" r:id="rId1"/>
    <sheet name="汇总(待卖)" sheetId="13" state="hidden" r:id="rId2"/>
    <sheet name="废料统计" sheetId="15" state="hidden" r:id="rId3"/>
    <sheet name="分类" sheetId="19" r:id="rId4"/>
    <sheet name="Sheet4" sheetId="21" state="hidden" r:id="rId5"/>
    <sheet name="汇总" sheetId="16" state="hidden" r:id="rId6"/>
    <sheet name="Sheet1" sheetId="17" state="hidden" r:id="rId7"/>
    <sheet name="Sheet2" sheetId="18" state="hidden" r:id="rId8"/>
  </sheets>
  <definedNames>
    <definedName name="_xlnm._FilterDatabase" localSheetId="1" hidden="1">'汇总(待卖)'!$A$1:$J$50</definedName>
    <definedName name="_xlnm._FilterDatabase" localSheetId="2" hidden="1">废料统计!$A$1:$I$35</definedName>
    <definedName name="_xlnm._FilterDatabase" localSheetId="5" hidden="1">汇总!$A$1:$I$62</definedName>
    <definedName name="_xlnm._FilterDatabase" localSheetId="6" hidden="1">Sheet1!$A$1:$E$71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<sst xmlns="http://schemas.openxmlformats.org/spreadsheetml/2006/main" count="1418" uniqueCount="218">
  <si>
    <t>工段</t>
  </si>
  <si>
    <t>型号/批号</t>
  </si>
  <si>
    <t>重量KG</t>
  </si>
  <si>
    <t>现场复称重量KG</t>
  </si>
  <si>
    <t>性质</t>
  </si>
  <si>
    <t>分类</t>
  </si>
  <si>
    <t>Ni</t>
  </si>
  <si>
    <t>Co</t>
  </si>
  <si>
    <t>Mn</t>
  </si>
  <si>
    <t>Li</t>
  </si>
  <si>
    <t>混料段</t>
  </si>
  <si>
    <t>吸尘器粉-230717</t>
  </si>
  <si>
    <t>扫地吸尘粉</t>
  </si>
  <si>
    <t>钴废料</t>
  </si>
  <si>
    <t>/</t>
  </si>
  <si>
    <t>高电压车间</t>
  </si>
  <si>
    <t>LCO-H-01</t>
  </si>
  <si>
    <t>回风粉</t>
  </si>
  <si>
    <t>LCO-H-02</t>
  </si>
  <si>
    <t>LCO-H-03</t>
  </si>
  <si>
    <t>LCO-H-04</t>
  </si>
  <si>
    <t>LCO-H-05</t>
  </si>
  <si>
    <t>LCO-H-06</t>
  </si>
  <si>
    <t>LCO-H-07</t>
  </si>
  <si>
    <t>LCO-H-08</t>
  </si>
  <si>
    <t>LCO-Q-01</t>
  </si>
  <si>
    <t>清筛粉</t>
  </si>
  <si>
    <t>LCO-Q-02</t>
  </si>
  <si>
    <t>LCO-Q-03</t>
  </si>
  <si>
    <t>LCO-Q-04</t>
  </si>
  <si>
    <t>LCO-X-01</t>
  </si>
  <si>
    <t>洗机粉</t>
  </si>
  <si>
    <t>LCO-X-02</t>
  </si>
  <si>
    <t>LCO-Z-01</t>
  </si>
  <si>
    <t>杂粉</t>
  </si>
  <si>
    <t>粉碎段</t>
  </si>
  <si>
    <t>钴酸锂清筛粉</t>
  </si>
  <si>
    <t>钴酸锂回风粉</t>
  </si>
  <si>
    <t>锂电包装</t>
  </si>
  <si>
    <t>BZ钴1</t>
  </si>
  <si>
    <t>除铁粉</t>
  </si>
  <si>
    <t>BZ钴2</t>
  </si>
  <si>
    <t>BZ钴3</t>
  </si>
  <si>
    <t>BZ钴4</t>
  </si>
  <si>
    <t>BZ钴5</t>
  </si>
  <si>
    <t>BZ钴6</t>
  </si>
  <si>
    <t>合计</t>
  </si>
  <si>
    <t>位置</t>
  </si>
  <si>
    <t>汇总</t>
  </si>
  <si>
    <t xml:space="preserve"> 9#楼电梯口</t>
  </si>
  <si>
    <t>扫地粉吸尘粉</t>
  </si>
  <si>
    <t>锰废料</t>
  </si>
  <si>
    <t>灼烧段</t>
  </si>
  <si>
    <t>已入库</t>
  </si>
  <si>
    <t>地沟粉1（锰类）</t>
  </si>
  <si>
    <t>地沟粉</t>
  </si>
  <si>
    <t>地沟粉2（钴类）</t>
  </si>
  <si>
    <t>三元废料</t>
  </si>
  <si>
    <t>9#车间2楼</t>
  </si>
  <si>
    <t xml:space="preserve">230216-01 </t>
  </si>
  <si>
    <t>合计kg</t>
  </si>
  <si>
    <t xml:space="preserve">230216-02 </t>
  </si>
  <si>
    <t xml:space="preserve">230216-03  </t>
  </si>
  <si>
    <t xml:space="preserve">230216-04 </t>
  </si>
  <si>
    <t xml:space="preserve">230216-05 </t>
  </si>
  <si>
    <t>2312028-01</t>
  </si>
  <si>
    <t>2312028-02</t>
  </si>
  <si>
    <t>2312028-03</t>
  </si>
  <si>
    <t>10号楼3楼</t>
  </si>
  <si>
    <t>9#12楼11号机待料区</t>
  </si>
  <si>
    <t>钴酸锂洗机粉</t>
  </si>
  <si>
    <t>落地粉</t>
  </si>
  <si>
    <t>M06B</t>
  </si>
  <si>
    <t>KMR01</t>
  </si>
  <si>
    <t>9#2楼11号机待料区</t>
  </si>
  <si>
    <t>M02</t>
  </si>
  <si>
    <t>锰酸锂杂粉</t>
  </si>
  <si>
    <t>高电压</t>
  </si>
  <si>
    <t>10#楼3楼</t>
  </si>
  <si>
    <t>LCO-H</t>
  </si>
  <si>
    <t>LC-Q</t>
  </si>
  <si>
    <t>包装段</t>
  </si>
  <si>
    <t>LCH</t>
  </si>
  <si>
    <t>钴酸锂</t>
  </si>
  <si>
    <t>排渣粉</t>
  </si>
  <si>
    <t>MR01H</t>
  </si>
  <si>
    <t>锰酸锂</t>
  </si>
  <si>
    <t>物料性质</t>
  </si>
  <si>
    <t>钴车间</t>
  </si>
  <si>
    <t>LC0-1</t>
  </si>
  <si>
    <t>落地粉/吸尘器/清扫/收尘/收集</t>
  </si>
  <si>
    <t>LC0-2</t>
  </si>
  <si>
    <t>LC0-3</t>
  </si>
  <si>
    <t>三元</t>
  </si>
  <si>
    <t>LC0-4</t>
  </si>
  <si>
    <t>磷酸铁锂</t>
  </si>
  <si>
    <t>LC0-5</t>
  </si>
  <si>
    <t>硫酸锰</t>
  </si>
  <si>
    <t>LC0-6</t>
  </si>
  <si>
    <t>硫酸镍</t>
  </si>
  <si>
    <t>LC0-7</t>
  </si>
  <si>
    <t>极片</t>
  </si>
  <si>
    <t>LC0-8</t>
  </si>
  <si>
    <t>电池</t>
  </si>
  <si>
    <t>LC0-9</t>
  </si>
  <si>
    <t>LC0-10</t>
  </si>
  <si>
    <t>LC0-11</t>
  </si>
  <si>
    <t>LC0-12</t>
  </si>
  <si>
    <t>LC0-13</t>
  </si>
  <si>
    <t>LC0-14</t>
  </si>
  <si>
    <t>LC0-15</t>
  </si>
  <si>
    <t>地沟粉/沉淀粉</t>
  </si>
  <si>
    <t>LC0-16</t>
  </si>
  <si>
    <t>LC0-17</t>
  </si>
  <si>
    <t>包装车间</t>
  </si>
  <si>
    <t>LC5AB半成品</t>
  </si>
  <si>
    <t>电磁除铁粉</t>
  </si>
  <si>
    <t>锰车间</t>
  </si>
  <si>
    <t>技术废料</t>
  </si>
  <si>
    <t>FE:33.61</t>
  </si>
  <si>
    <t>P:19.22</t>
  </si>
  <si>
    <t>配料组</t>
  </si>
  <si>
    <t>仓库</t>
  </si>
  <si>
    <t>测试房</t>
  </si>
  <si>
    <t>型号</t>
  </si>
  <si>
    <t>类别</t>
  </si>
  <si>
    <t>重量</t>
  </si>
  <si>
    <t>存放地点</t>
  </si>
  <si>
    <t>物料汇总</t>
  </si>
  <si>
    <t>综合样测试数据</t>
  </si>
  <si>
    <t>类型</t>
  </si>
  <si>
    <r>
      <rPr>
        <sz val="11"/>
        <color theme="1"/>
        <rFont val="宋体"/>
        <charset val="134"/>
        <scheme val="minor"/>
      </rPr>
      <t>重量（K</t>
    </r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）</t>
    </r>
  </si>
  <si>
    <t>英德</t>
  </si>
  <si>
    <t>江门</t>
  </si>
  <si>
    <t>规格型号</t>
  </si>
  <si>
    <t>物料名称</t>
  </si>
  <si>
    <t>重量(KG)</t>
  </si>
  <si>
    <t>LCO-1</t>
  </si>
  <si>
    <t>钴酸锂废料</t>
  </si>
  <si>
    <t>钴酸锂地沟粉</t>
  </si>
  <si>
    <t>LCO-2</t>
  </si>
  <si>
    <t>LCO-3</t>
  </si>
  <si>
    <t>LCO-4</t>
  </si>
  <si>
    <t>钴酸锂排渣粉</t>
  </si>
  <si>
    <t>LCO-5</t>
  </si>
  <si>
    <t>LCO-6</t>
  </si>
  <si>
    <t>锰酸锂地沟粉</t>
  </si>
  <si>
    <t>LCO-7</t>
  </si>
  <si>
    <t>锰酸锂落地粉</t>
  </si>
  <si>
    <t>LCO-8</t>
  </si>
  <si>
    <t>锰酸锂回风粉</t>
  </si>
  <si>
    <t>LCO-9</t>
  </si>
  <si>
    <t>锰酸锂清筛粉</t>
  </si>
  <si>
    <t>LCO-10</t>
  </si>
  <si>
    <t>锰酸锂排渣粉</t>
  </si>
  <si>
    <t>LCO-11</t>
  </si>
  <si>
    <t>锰酸锂实验废料</t>
  </si>
  <si>
    <t>LCO-12</t>
  </si>
  <si>
    <t>磷酸铁锂实验废料</t>
  </si>
  <si>
    <t>LCO-13</t>
  </si>
  <si>
    <t>LCO-14</t>
  </si>
  <si>
    <t>LCO-15</t>
  </si>
  <si>
    <t>LCO-16</t>
  </si>
  <si>
    <t>LCO-17</t>
  </si>
  <si>
    <t>LCO-18</t>
  </si>
  <si>
    <t>LCO-19</t>
  </si>
  <si>
    <t>LCO-20</t>
  </si>
  <si>
    <t>LCO-21</t>
  </si>
  <si>
    <t>LCO-22</t>
  </si>
  <si>
    <t>LCO-23</t>
  </si>
  <si>
    <t>LCO-24</t>
  </si>
  <si>
    <t>LCO-25</t>
  </si>
  <si>
    <t>LCO-26</t>
  </si>
  <si>
    <t>LCO-27</t>
  </si>
  <si>
    <t>LCO-28</t>
  </si>
  <si>
    <t>LCO-29</t>
  </si>
  <si>
    <t>LCO-30</t>
  </si>
  <si>
    <t>LCO-31</t>
  </si>
  <si>
    <t>LCO-32</t>
  </si>
  <si>
    <t>LCO-33</t>
  </si>
  <si>
    <t>LCO-34</t>
  </si>
  <si>
    <t>LCO-35</t>
  </si>
  <si>
    <t>LCO-36</t>
  </si>
  <si>
    <t>LCO-37</t>
  </si>
  <si>
    <t>未干地沟粉</t>
  </si>
  <si>
    <t>10#3楼</t>
  </si>
  <si>
    <t>LC4A二烧</t>
  </si>
  <si>
    <t>LC4A一烧</t>
  </si>
  <si>
    <t>LC5AB</t>
  </si>
  <si>
    <t>LC5B</t>
  </si>
  <si>
    <t>LC1</t>
  </si>
  <si>
    <t>LC5A</t>
  </si>
  <si>
    <t>9#车间2楼杂粉放置区</t>
  </si>
  <si>
    <t>磷酸铁锂实验粉</t>
  </si>
  <si>
    <t>实验废粉</t>
  </si>
  <si>
    <t>6#B1</t>
  </si>
  <si>
    <t>钴酸锂排渣粉01</t>
  </si>
  <si>
    <t>钴酸锂排渣粉02</t>
  </si>
  <si>
    <t>钴酸锂排渣粉03</t>
  </si>
  <si>
    <t>钴酸锂排渣粉04</t>
  </si>
  <si>
    <t>钴酸锂排渣粉05</t>
  </si>
  <si>
    <t>锰酸锂排渣粉01</t>
  </si>
  <si>
    <t>锰酸锂排渣粉02</t>
  </si>
  <si>
    <t>锰酸锂排渣粉03</t>
  </si>
  <si>
    <t>锰酸锂排渣粉04</t>
  </si>
  <si>
    <t>锰酸锂排渣粉05</t>
  </si>
  <si>
    <t>车间</t>
  </si>
  <si>
    <t>序号</t>
  </si>
  <si>
    <t>备注</t>
  </si>
  <si>
    <t>磷酸铁锂杂粉</t>
  </si>
  <si>
    <r>
      <rPr>
        <b/>
        <sz val="14"/>
        <color theme="1"/>
        <rFont val="宋体"/>
        <charset val="134"/>
      </rPr>
      <t>A</t>
    </r>
    <r>
      <rPr>
        <b/>
        <sz val="14"/>
        <color indexed="8"/>
        <rFont val="宋体"/>
        <charset val="134"/>
      </rPr>
      <t>L</t>
    </r>
  </si>
  <si>
    <t>钴酸锂杂粉</t>
  </si>
  <si>
    <t>技术部退</t>
  </si>
  <si>
    <t>LC5AB：2502611</t>
  </si>
  <si>
    <t>钴酸锂半成品</t>
  </si>
  <si>
    <t>废料处理</t>
  </si>
  <si>
    <t>LC5AB：2502609</t>
  </si>
  <si>
    <t>M06B清筛粉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</si>
</sst>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General"/>
    <numFmt numFmtId="177" formatCode="_ \¥* #,##0.00_ ;_ \¥* \-#,##0.00_ ;_ \¥* &quot;-&quot;??_ ;_ @_ "/>
    <numFmt numFmtId="178" formatCode="0.00_);[Red]\(0.00\)"/>
    <numFmt numFmtId="179" formatCode="0.00_ "/>
    <numFmt numFmtId="180" formatCode="0.000"/>
    <numFmt numFmtId="181" formatCode="0.0"/>
    <numFmt numFmtId="182" formatCode="#,##0.0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2"/>
      <charset val="134"/>
    </font>
    <font>
      <b/>
      <sz val="14"/>
      <color indexed="8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8"/>
      </right>
      <top/>
      <bottom style="thin">
        <color auto="1"/>
      </bottom>
      <diagonal/>
    </border>
    <border>
      <left style="medium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auto="1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indexed="8"/>
      </bottom>
      <diagonal/>
    </border>
    <border>
      <left style="thin">
        <color auto="1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medium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4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5" borderId="43" applyNumberFormat="0" applyAlignment="0" applyProtection="0">
      <alignment vertical="center"/>
    </xf>
    <xf numFmtId="0" fontId="26" fillId="16" borderId="44" applyNumberFormat="0" applyAlignment="0" applyProtection="0">
      <alignment vertical="center"/>
    </xf>
    <xf numFmtId="0" fontId="27" fillId="16" borderId="43" applyNumberFormat="0" applyAlignment="0" applyProtection="0">
      <alignment vertical="center"/>
    </xf>
    <xf numFmtId="0" fontId="28" fillId="17" borderId="45" applyNumberFormat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0" borderId="47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176" fontId="36" fillId="0" borderId="0" applyBorder="0" applyProtection="0">
      <alignment vertical="center"/>
    </xf>
    <xf numFmtId="176" fontId="4" fillId="0" borderId="0"/>
    <xf numFmtId="176" fontId="4" fillId="0" borderId="0"/>
    <xf numFmtId="176" fontId="5" fillId="0" borderId="0">
      <alignment vertical="center"/>
    </xf>
    <xf numFmtId="177" fontId="4" fillId="0" borderId="0" applyFont="0" applyFill="0" applyBorder="0" applyAlignment="0" applyProtection="0"/>
  </cellStyleXfs>
  <cellXfs count="141">
    <xf numFmtId="176" fontId="0" fillId="0" borderId="0" xfId="0"/>
    <xf numFmtId="176" fontId="1" fillId="0" borderId="0" xfId="0" applyFont="1" applyAlignment="1">
      <alignment horizontal="center" vertical="center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2" fillId="0" borderId="2" xfId="50" applyFont="1" applyFill="1" applyBorder="1" applyAlignment="1">
      <alignment horizontal="center" vertical="center"/>
    </xf>
    <xf numFmtId="178" fontId="2" fillId="0" borderId="2" xfId="50" applyNumberFormat="1" applyFont="1" applyFill="1" applyBorder="1" applyAlignment="1">
      <alignment horizontal="center" vertical="center"/>
    </xf>
    <xf numFmtId="176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58" fontId="3" fillId="0" borderId="2" xfId="50" applyNumberFormat="1" applyFont="1" applyBorder="1" applyAlignment="1">
      <alignment horizontal="center"/>
    </xf>
    <xf numFmtId="176" fontId="4" fillId="0" borderId="2" xfId="50" applyFont="1" applyFill="1" applyBorder="1" applyAlignment="1">
      <alignment horizontal="center"/>
    </xf>
    <xf numFmtId="179" fontId="3" fillId="3" borderId="2" xfId="50" applyNumberFormat="1" applyFont="1" applyFill="1" applyBorder="1" applyAlignment="1">
      <alignment horizontal="center" vertical="center"/>
    </xf>
    <xf numFmtId="180" fontId="3" fillId="0" borderId="2" xfId="50" applyNumberFormat="1" applyFont="1" applyBorder="1" applyAlignment="1">
      <alignment horizontal="center" vertical="center"/>
    </xf>
    <xf numFmtId="179" fontId="4" fillId="3" borderId="2" xfId="50" applyNumberFormat="1" applyFont="1" applyFill="1" applyBorder="1" applyAlignment="1">
      <alignment horizontal="center" vertical="center"/>
    </xf>
    <xf numFmtId="180" fontId="4" fillId="0" borderId="2" xfId="50" applyNumberFormat="1" applyFont="1" applyBorder="1" applyAlignment="1">
      <alignment horizontal="center" vertical="center"/>
    </xf>
    <xf numFmtId="179" fontId="3" fillId="0" borderId="2" xfId="50" applyNumberFormat="1" applyFont="1" applyBorder="1" applyAlignment="1">
      <alignment horizontal="center" vertical="center" wrapText="1"/>
    </xf>
    <xf numFmtId="58" fontId="3" fillId="0" borderId="0" xfId="50" applyNumberFormat="1" applyFont="1" applyBorder="1" applyAlignment="1">
      <alignment horizontal="center"/>
    </xf>
    <xf numFmtId="176" fontId="4" fillId="0" borderId="0" xfId="50" applyFont="1" applyFill="1" applyBorder="1" applyAlignment="1">
      <alignment horizontal="center"/>
    </xf>
    <xf numFmtId="176" fontId="1" fillId="4" borderId="2" xfId="0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76" fontId="1" fillId="5" borderId="2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176" fontId="1" fillId="3" borderId="2" xfId="0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5" fillId="0" borderId="1" xfId="0" applyFont="1" applyBorder="1" applyAlignment="1">
      <alignment horizontal="center" vertical="center"/>
    </xf>
    <xf numFmtId="176" fontId="6" fillId="0" borderId="2" xfId="0" applyFont="1" applyBorder="1" applyAlignment="1">
      <alignment horizontal="center" vertical="center"/>
    </xf>
    <xf numFmtId="176" fontId="5" fillId="0" borderId="2" xfId="0" applyFont="1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6" borderId="3" xfId="0" applyFont="1" applyFill="1" applyBorder="1" applyAlignment="1">
      <alignment horizontal="center" vertical="center"/>
    </xf>
    <xf numFmtId="176" fontId="0" fillId="6" borderId="4" xfId="0" applyFill="1" applyBorder="1" applyAlignment="1">
      <alignment horizontal="center" vertical="center"/>
    </xf>
    <xf numFmtId="176" fontId="0" fillId="6" borderId="5" xfId="0" applyFill="1" applyBorder="1" applyAlignment="1">
      <alignment horizontal="center" vertical="center"/>
    </xf>
    <xf numFmtId="176" fontId="0" fillId="6" borderId="2" xfId="0" applyFill="1" applyBorder="1" applyAlignment="1">
      <alignment horizontal="center" vertical="center"/>
    </xf>
    <xf numFmtId="176" fontId="7" fillId="0" borderId="0" xfId="0" applyFont="1" applyFill="1" applyBorder="1" applyAlignment="1">
      <alignment horizontal="center" vertical="center"/>
    </xf>
    <xf numFmtId="176" fontId="7" fillId="0" borderId="2" xfId="0" applyFont="1" applyFill="1" applyBorder="1" applyAlignment="1">
      <alignment horizontal="center" vertical="center"/>
    </xf>
    <xf numFmtId="176" fontId="7" fillId="7" borderId="2" xfId="0" applyNumberFormat="1" applyFont="1" applyFill="1" applyBorder="1" applyAlignment="1">
      <alignment horizontal="center" vertical="center"/>
    </xf>
    <xf numFmtId="176" fontId="7" fillId="4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176" fontId="7" fillId="3" borderId="2" xfId="0" applyFont="1" applyFill="1" applyBorder="1" applyAlignment="1">
      <alignment horizontal="center" vertical="center"/>
    </xf>
    <xf numFmtId="181" fontId="7" fillId="3" borderId="2" xfId="0" applyNumberFormat="1" applyFont="1" applyFill="1" applyBorder="1" applyAlignment="1">
      <alignment horizontal="center" vertical="center"/>
    </xf>
    <xf numFmtId="1" fontId="7" fillId="7" borderId="2" xfId="0" applyNumberFormat="1" applyFont="1" applyFill="1" applyBorder="1" applyAlignment="1">
      <alignment horizontal="center" vertical="center"/>
    </xf>
    <xf numFmtId="176" fontId="7" fillId="7" borderId="2" xfId="0" applyFont="1" applyFill="1" applyBorder="1" applyAlignment="1">
      <alignment horizontal="center" vertical="center"/>
    </xf>
    <xf numFmtId="182" fontId="7" fillId="0" borderId="0" xfId="0" applyNumberFormat="1" applyFont="1" applyFill="1" applyBorder="1" applyAlignment="1">
      <alignment horizontal="center" vertical="center"/>
    </xf>
    <xf numFmtId="176" fontId="7" fillId="6" borderId="2" xfId="0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/>
    </xf>
    <xf numFmtId="181" fontId="7" fillId="0" borderId="2" xfId="51" applyNumberFormat="1" applyFont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/>
    </xf>
    <xf numFmtId="181" fontId="8" fillId="0" borderId="2" xfId="50" applyNumberFormat="1" applyFont="1" applyFill="1" applyBorder="1" applyAlignment="1">
      <alignment horizontal="center" vertical="center"/>
    </xf>
    <xf numFmtId="176" fontId="7" fillId="8" borderId="2" xfId="0" applyFont="1" applyFill="1" applyBorder="1" applyAlignment="1">
      <alignment horizontal="center" vertical="center"/>
    </xf>
    <xf numFmtId="181" fontId="7" fillId="3" borderId="2" xfId="50" applyNumberFormat="1" applyFont="1" applyFill="1" applyBorder="1" applyAlignment="1">
      <alignment horizontal="center" vertical="center"/>
    </xf>
    <xf numFmtId="176" fontId="7" fillId="9" borderId="2" xfId="0" applyFont="1" applyFill="1" applyBorder="1" applyAlignment="1">
      <alignment horizontal="center" vertical="center"/>
    </xf>
    <xf numFmtId="181" fontId="7" fillId="0" borderId="2" xfId="50" applyNumberFormat="1" applyFont="1" applyBorder="1" applyAlignment="1">
      <alignment horizontal="center" vertical="center" wrapText="1"/>
    </xf>
    <xf numFmtId="176" fontId="0" fillId="0" borderId="6" xfId="0" applyBorder="1" applyAlignment="1">
      <alignment horizontal="center"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9" xfId="0" applyBorder="1" applyAlignment="1">
      <alignment horizontal="center" vertical="center"/>
    </xf>
    <xf numFmtId="176" fontId="0" fillId="0" borderId="10" xfId="0" applyBorder="1" applyAlignment="1">
      <alignment horizontal="center" vertical="center"/>
    </xf>
    <xf numFmtId="176" fontId="0" fillId="0" borderId="11" xfId="0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12" xfId="0" applyBorder="1" applyAlignment="1">
      <alignment horizontal="center" vertical="center"/>
    </xf>
    <xf numFmtId="176" fontId="0" fillId="0" borderId="13" xfId="0" applyBorder="1" applyAlignment="1">
      <alignment horizontal="center" vertical="center"/>
    </xf>
    <xf numFmtId="176" fontId="0" fillId="0" borderId="14" xfId="0" applyBorder="1" applyAlignment="1">
      <alignment horizontal="center" vertical="center"/>
    </xf>
    <xf numFmtId="176" fontId="0" fillId="0" borderId="15" xfId="0" applyBorder="1" applyAlignment="1">
      <alignment horizontal="center" vertical="center"/>
    </xf>
    <xf numFmtId="176" fontId="0" fillId="0" borderId="16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76" fontId="0" fillId="0" borderId="19" xfId="0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76" fontId="0" fillId="3" borderId="16" xfId="0" applyFill="1" applyBorder="1" applyAlignment="1">
      <alignment horizontal="center" vertical="center"/>
    </xf>
    <xf numFmtId="176" fontId="0" fillId="3" borderId="1" xfId="0" applyFill="1" applyBorder="1" applyAlignment="1">
      <alignment horizontal="center" vertical="center"/>
    </xf>
    <xf numFmtId="176" fontId="5" fillId="3" borderId="16" xfId="0" applyFont="1" applyFill="1" applyBorder="1" applyAlignment="1">
      <alignment horizontal="center" vertical="center"/>
    </xf>
    <xf numFmtId="176" fontId="0" fillId="0" borderId="5" xfId="0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76" fontId="5" fillId="0" borderId="16" xfId="0" applyFont="1" applyBorder="1" applyAlignment="1">
      <alignment horizontal="center" vertical="center"/>
    </xf>
    <xf numFmtId="176" fontId="0" fillId="0" borderId="23" xfId="0" applyBorder="1" applyAlignment="1">
      <alignment horizontal="center" vertical="center"/>
    </xf>
    <xf numFmtId="176" fontId="0" fillId="0" borderId="24" xfId="0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76" fontId="0" fillId="0" borderId="25" xfId="0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76" fontId="0" fillId="0" borderId="28" xfId="0" applyBorder="1" applyAlignment="1">
      <alignment horizontal="center" vertical="center"/>
    </xf>
    <xf numFmtId="176" fontId="0" fillId="0" borderId="29" xfId="0" applyBorder="1" applyAlignment="1">
      <alignment horizontal="center" vertical="center"/>
    </xf>
    <xf numFmtId="176" fontId="0" fillId="0" borderId="30" xfId="0" applyBorder="1" applyAlignment="1">
      <alignment horizontal="center" vertical="center"/>
    </xf>
    <xf numFmtId="176" fontId="0" fillId="0" borderId="31" xfId="0" applyBorder="1" applyAlignment="1">
      <alignment horizontal="center" vertical="center"/>
    </xf>
    <xf numFmtId="176" fontId="0" fillId="0" borderId="32" xfId="0" applyBorder="1" applyAlignment="1">
      <alignment horizontal="center" vertical="center"/>
    </xf>
    <xf numFmtId="176" fontId="0" fillId="0" borderId="33" xfId="0" applyBorder="1" applyAlignment="1">
      <alignment horizontal="center" vertical="center"/>
    </xf>
    <xf numFmtId="176" fontId="0" fillId="0" borderId="34" xfId="0" applyBorder="1" applyAlignment="1">
      <alignment horizontal="center" vertical="center"/>
    </xf>
    <xf numFmtId="176" fontId="0" fillId="0" borderId="22" xfId="0" applyBorder="1" applyAlignment="1">
      <alignment horizontal="center" vertical="center"/>
    </xf>
    <xf numFmtId="176" fontId="0" fillId="0" borderId="35" xfId="0" applyBorder="1" applyAlignment="1">
      <alignment horizontal="center" vertical="center"/>
    </xf>
    <xf numFmtId="176" fontId="0" fillId="0" borderId="36" xfId="0" applyBorder="1" applyAlignment="1">
      <alignment horizontal="center" vertical="center"/>
    </xf>
    <xf numFmtId="176" fontId="0" fillId="0" borderId="2" xfId="0" applyFill="1" applyBorder="1" applyAlignment="1">
      <alignment horizontal="center" vertical="center"/>
    </xf>
    <xf numFmtId="176" fontId="0" fillId="0" borderId="37" xfId="0" applyBorder="1" applyAlignment="1">
      <alignment horizontal="center" vertical="center"/>
    </xf>
    <xf numFmtId="176" fontId="0" fillId="0" borderId="38" xfId="0" applyBorder="1" applyAlignment="1">
      <alignment horizontal="center" vertical="center"/>
    </xf>
    <xf numFmtId="176" fontId="0" fillId="0" borderId="39" xfId="0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76" fontId="5" fillId="0" borderId="15" xfId="0" applyFont="1" applyBorder="1" applyAlignment="1">
      <alignment horizontal="center" vertical="center"/>
    </xf>
    <xf numFmtId="176" fontId="9" fillId="3" borderId="0" xfId="0" applyFont="1" applyFill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/>
    </xf>
    <xf numFmtId="176" fontId="9" fillId="6" borderId="2" xfId="0" applyNumberFormat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179" fontId="10" fillId="6" borderId="2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>
      <alignment horizontal="center" vertical="center"/>
    </xf>
    <xf numFmtId="176" fontId="9" fillId="6" borderId="2" xfId="0" applyFont="1" applyFill="1" applyBorder="1" applyAlignment="1">
      <alignment horizontal="center"/>
    </xf>
    <xf numFmtId="178" fontId="9" fillId="6" borderId="2" xfId="0" applyNumberFormat="1" applyFont="1" applyFill="1" applyBorder="1" applyAlignment="1">
      <alignment horizontal="center"/>
    </xf>
    <xf numFmtId="176" fontId="9" fillId="3" borderId="2" xfId="0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/>
    </xf>
    <xf numFmtId="1" fontId="9" fillId="8" borderId="2" xfId="0" applyNumberFormat="1" applyFont="1" applyFill="1" applyBorder="1" applyAlignment="1">
      <alignment horizontal="center" vertical="center"/>
    </xf>
    <xf numFmtId="179" fontId="10" fillId="8" borderId="2" xfId="0" applyNumberFormat="1" applyFont="1" applyFill="1" applyBorder="1" applyAlignment="1">
      <alignment horizontal="center" vertical="center" wrapText="1"/>
    </xf>
    <xf numFmtId="176" fontId="9" fillId="8" borderId="2" xfId="0" applyFont="1" applyFill="1" applyBorder="1" applyAlignment="1">
      <alignment horizontal="center" vertical="center"/>
    </xf>
    <xf numFmtId="176" fontId="9" fillId="8" borderId="2" xfId="0" applyFont="1" applyFill="1" applyBorder="1" applyAlignment="1">
      <alignment horizontal="center"/>
    </xf>
    <xf numFmtId="178" fontId="9" fillId="8" borderId="2" xfId="0" applyNumberFormat="1" applyFont="1" applyFill="1" applyBorder="1" applyAlignment="1">
      <alignment horizontal="center"/>
    </xf>
    <xf numFmtId="176" fontId="9" fillId="5" borderId="2" xfId="0" applyNumberFormat="1" applyFont="1" applyFill="1" applyBorder="1" applyAlignment="1">
      <alignment horizontal="center" vertical="center"/>
    </xf>
    <xf numFmtId="1" fontId="9" fillId="5" borderId="2" xfId="0" applyNumberFormat="1" applyFont="1" applyFill="1" applyBorder="1" applyAlignment="1">
      <alignment horizontal="center" vertical="center"/>
    </xf>
    <xf numFmtId="176" fontId="9" fillId="5" borderId="2" xfId="0" applyFont="1" applyFill="1" applyBorder="1" applyAlignment="1">
      <alignment horizontal="center" vertical="center"/>
    </xf>
    <xf numFmtId="176" fontId="9" fillId="10" borderId="2" xfId="0" applyNumberFormat="1" applyFont="1" applyFill="1" applyBorder="1" applyAlignment="1">
      <alignment horizontal="center" vertical="center"/>
    </xf>
    <xf numFmtId="1" fontId="9" fillId="10" borderId="2" xfId="0" applyNumberFormat="1" applyFont="1" applyFill="1" applyBorder="1" applyAlignment="1">
      <alignment horizontal="center" vertical="center"/>
    </xf>
    <xf numFmtId="176" fontId="9" fillId="10" borderId="2" xfId="0" applyFont="1" applyFill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3" fillId="6" borderId="2" xfId="0" applyNumberFormat="1" applyFont="1" applyFill="1" applyBorder="1" applyAlignment="1">
      <alignment horizontal="center" vertical="center"/>
    </xf>
    <xf numFmtId="176" fontId="12" fillId="11" borderId="2" xfId="0" applyNumberFormat="1" applyFont="1" applyFill="1" applyBorder="1" applyAlignment="1">
      <alignment horizontal="center" vertical="center"/>
    </xf>
    <xf numFmtId="1" fontId="13" fillId="6" borderId="2" xfId="0" applyNumberFormat="1" applyFont="1" applyFill="1" applyBorder="1" applyAlignment="1">
      <alignment horizontal="center" vertical="center"/>
    </xf>
    <xf numFmtId="176" fontId="12" fillId="12" borderId="2" xfId="0" applyNumberFormat="1" applyFont="1" applyFill="1" applyBorder="1" applyAlignment="1">
      <alignment horizontal="center" vertical="center"/>
    </xf>
    <xf numFmtId="176" fontId="11" fillId="12" borderId="2" xfId="0" applyNumberFormat="1" applyFont="1" applyFill="1" applyBorder="1" applyAlignment="1">
      <alignment horizontal="center" vertical="center"/>
    </xf>
    <xf numFmtId="176" fontId="14" fillId="12" borderId="2" xfId="0" applyNumberFormat="1" applyFont="1" applyFill="1" applyBorder="1" applyAlignment="1">
      <alignment horizontal="center" vertical="center"/>
    </xf>
    <xf numFmtId="176" fontId="14" fillId="4" borderId="2" xfId="0" applyNumberFormat="1" applyFont="1" applyFill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4" fillId="8" borderId="2" xfId="0" applyNumberFormat="1" applyFont="1" applyFill="1" applyBorder="1" applyAlignment="1">
      <alignment horizontal="center" vertical="center"/>
    </xf>
    <xf numFmtId="176" fontId="11" fillId="8" borderId="2" xfId="0" applyNumberFormat="1" applyFont="1" applyFill="1" applyBorder="1" applyAlignment="1">
      <alignment horizontal="center" vertical="center"/>
    </xf>
    <xf numFmtId="176" fontId="11" fillId="13" borderId="2" xfId="0" applyNumberFormat="1" applyFont="1" applyFill="1" applyBorder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176" fontId="16" fillId="0" borderId="2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  <cellStyle name="常规 10 2 2 2 2" xfId="50"/>
    <cellStyle name="常规 15" xfId="51"/>
    <cellStyle name="常规 195" xfId="52"/>
    <cellStyle name="货币 2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D23" sqref="D23:D28"/>
    </sheetView>
  </sheetViews>
  <sheetFormatPr defaultColWidth="9" defaultRowHeight="12"/>
  <cols>
    <col min="1" max="1" width="10.6296296296296" style="138" customWidth="1"/>
    <col min="2" max="2" width="13.25" style="138" customWidth="1"/>
    <col min="3" max="3" width="11.1296296296296" style="138" customWidth="1"/>
    <col min="4" max="4" width="14.6296296296296" style="138" customWidth="1"/>
    <col min="5" max="5" width="12.1296296296296" style="138" customWidth="1"/>
    <col min="6" max="6" width="13.3796296296296" style="138" customWidth="1"/>
    <col min="7" max="10" width="6.75" style="138" customWidth="1"/>
    <col min="11" max="16384" width="9" style="138"/>
  </cols>
  <sheetData>
    <row r="1" spans="1:10">
      <c r="A1" s="103" t="s">
        <v>0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3" t="s">
        <v>8</v>
      </c>
      <c r="J1" s="103" t="s">
        <v>9</v>
      </c>
    </row>
    <row r="2" spans="1:10">
      <c r="A2" s="103" t="s">
        <v>10</v>
      </c>
      <c r="B2" s="103" t="s">
        <v>11</v>
      </c>
      <c r="C2" s="103">
        <v>650</v>
      </c>
      <c r="D2" s="103">
        <v>646.8</v>
      </c>
      <c r="E2" s="103" t="s">
        <v>12</v>
      </c>
      <c r="F2" s="103" t="s">
        <v>13</v>
      </c>
      <c r="G2" s="103" t="s">
        <v>14</v>
      </c>
      <c r="H2" s="103">
        <v>50.02</v>
      </c>
      <c r="I2" s="103" t="s">
        <v>14</v>
      </c>
      <c r="J2" s="103">
        <v>5.83</v>
      </c>
    </row>
    <row r="3" spans="1:10">
      <c r="A3" s="103" t="s">
        <v>15</v>
      </c>
      <c r="B3" s="103" t="s">
        <v>16</v>
      </c>
      <c r="C3" s="103">
        <v>294.1</v>
      </c>
      <c r="D3" s="103">
        <v>288.5</v>
      </c>
      <c r="E3" s="103" t="s">
        <v>17</v>
      </c>
      <c r="F3" s="103" t="s">
        <v>13</v>
      </c>
      <c r="G3" s="103" t="s">
        <v>14</v>
      </c>
      <c r="H3" s="103">
        <v>45.706</v>
      </c>
      <c r="I3" s="103" t="s">
        <v>14</v>
      </c>
      <c r="J3" s="103">
        <v>7.36</v>
      </c>
    </row>
    <row r="4" spans="1:10">
      <c r="A4" s="103" t="s">
        <v>15</v>
      </c>
      <c r="B4" s="103" t="s">
        <v>18</v>
      </c>
      <c r="C4" s="103">
        <v>721</v>
      </c>
      <c r="D4" s="103">
        <v>714.2</v>
      </c>
      <c r="E4" s="103" t="s">
        <v>17</v>
      </c>
      <c r="F4" s="103" t="s">
        <v>13</v>
      </c>
      <c r="G4" s="103" t="s">
        <v>14</v>
      </c>
      <c r="H4" s="103">
        <v>52.376</v>
      </c>
      <c r="I4" s="103" t="s">
        <v>14</v>
      </c>
      <c r="J4" s="103">
        <v>7.288</v>
      </c>
    </row>
    <row r="5" spans="1:10">
      <c r="A5" s="103" t="s">
        <v>15</v>
      </c>
      <c r="B5" s="103" t="s">
        <v>19</v>
      </c>
      <c r="C5" s="103">
        <v>356.4</v>
      </c>
      <c r="D5" s="103">
        <v>374.6</v>
      </c>
      <c r="E5" s="103" t="s">
        <v>17</v>
      </c>
      <c r="F5" s="103" t="s">
        <v>13</v>
      </c>
      <c r="G5" s="103" t="s">
        <v>14</v>
      </c>
      <c r="H5" s="103">
        <v>57.688</v>
      </c>
      <c r="I5" s="103" t="s">
        <v>14</v>
      </c>
      <c r="J5" s="103">
        <v>7.068</v>
      </c>
    </row>
    <row r="6" spans="1:10">
      <c r="A6" s="103" t="s">
        <v>15</v>
      </c>
      <c r="B6" s="103" t="s">
        <v>20</v>
      </c>
      <c r="C6" s="103">
        <v>758</v>
      </c>
      <c r="D6" s="103">
        <v>753.2</v>
      </c>
      <c r="E6" s="103" t="s">
        <v>17</v>
      </c>
      <c r="F6" s="103" t="s">
        <v>13</v>
      </c>
      <c r="G6" s="103" t="s">
        <v>14</v>
      </c>
      <c r="H6" s="103">
        <v>58.751</v>
      </c>
      <c r="I6" s="103" t="s">
        <v>14</v>
      </c>
      <c r="J6" s="103">
        <v>7.155</v>
      </c>
    </row>
    <row r="7" spans="1:10">
      <c r="A7" s="103" t="s">
        <v>15</v>
      </c>
      <c r="B7" s="103" t="s">
        <v>21</v>
      </c>
      <c r="C7" s="103">
        <v>661</v>
      </c>
      <c r="D7" s="103">
        <v>654.4</v>
      </c>
      <c r="E7" s="103" t="s">
        <v>17</v>
      </c>
      <c r="F7" s="103" t="s">
        <v>13</v>
      </c>
      <c r="G7" s="103" t="s">
        <v>14</v>
      </c>
      <c r="H7" s="103">
        <v>59.869</v>
      </c>
      <c r="I7" s="103" t="s">
        <v>14</v>
      </c>
      <c r="J7" s="103">
        <v>7.018</v>
      </c>
    </row>
    <row r="8" spans="1:10">
      <c r="A8" s="103" t="s">
        <v>15</v>
      </c>
      <c r="B8" s="103" t="s">
        <v>22</v>
      </c>
      <c r="C8" s="103">
        <v>674</v>
      </c>
      <c r="D8" s="103">
        <v>613.8</v>
      </c>
      <c r="E8" s="103" t="s">
        <v>17</v>
      </c>
      <c r="F8" s="103" t="s">
        <v>13</v>
      </c>
      <c r="G8" s="103" t="s">
        <v>14</v>
      </c>
      <c r="H8" s="103">
        <v>60.095</v>
      </c>
      <c r="I8" s="103" t="s">
        <v>14</v>
      </c>
      <c r="J8" s="103">
        <v>6.936</v>
      </c>
    </row>
    <row r="9" spans="1:10">
      <c r="A9" s="103" t="s">
        <v>15</v>
      </c>
      <c r="B9" s="103" t="s">
        <v>23</v>
      </c>
      <c r="C9" s="103">
        <v>1001</v>
      </c>
      <c r="D9" s="103">
        <v>1004.1</v>
      </c>
      <c r="E9" s="103" t="s">
        <v>17</v>
      </c>
      <c r="F9" s="103" t="s">
        <v>13</v>
      </c>
      <c r="G9" s="103" t="s">
        <v>14</v>
      </c>
      <c r="H9" s="103">
        <v>59.773</v>
      </c>
      <c r="I9" s="103" t="s">
        <v>14</v>
      </c>
      <c r="J9" s="103">
        <v>7.117</v>
      </c>
    </row>
    <row r="10" spans="1:10">
      <c r="A10" s="103" t="s">
        <v>15</v>
      </c>
      <c r="B10" s="103" t="s">
        <v>24</v>
      </c>
      <c r="C10" s="103">
        <v>997</v>
      </c>
      <c r="D10" s="103">
        <v>992.2</v>
      </c>
      <c r="E10" s="103" t="s">
        <v>17</v>
      </c>
      <c r="F10" s="103" t="s">
        <v>13</v>
      </c>
      <c r="G10" s="103" t="s">
        <v>14</v>
      </c>
      <c r="H10" s="103">
        <v>57.871</v>
      </c>
      <c r="I10" s="103" t="s">
        <v>14</v>
      </c>
      <c r="J10" s="103">
        <v>7.302</v>
      </c>
    </row>
    <row r="11" spans="1:10">
      <c r="A11" s="103" t="s">
        <v>15</v>
      </c>
      <c r="B11" s="103" t="s">
        <v>25</v>
      </c>
      <c r="C11" s="103">
        <v>548.5</v>
      </c>
      <c r="D11" s="103">
        <v>546</v>
      </c>
      <c r="E11" s="103" t="s">
        <v>26</v>
      </c>
      <c r="F11" s="103" t="s">
        <v>13</v>
      </c>
      <c r="G11" s="103" t="s">
        <v>14</v>
      </c>
      <c r="H11" s="103">
        <v>59.065</v>
      </c>
      <c r="I11" s="103" t="s">
        <v>14</v>
      </c>
      <c r="J11" s="103">
        <v>7.391</v>
      </c>
    </row>
    <row r="12" spans="1:10">
      <c r="A12" s="103" t="s">
        <v>15</v>
      </c>
      <c r="B12" s="103" t="s">
        <v>27</v>
      </c>
      <c r="C12" s="103">
        <v>643</v>
      </c>
      <c r="D12" s="103">
        <v>638.3</v>
      </c>
      <c r="E12" s="103" t="s">
        <v>26</v>
      </c>
      <c r="F12" s="103" t="s">
        <v>13</v>
      </c>
      <c r="G12" s="103" t="s">
        <v>14</v>
      </c>
      <c r="H12" s="103">
        <v>59.929</v>
      </c>
      <c r="I12" s="103" t="s">
        <v>14</v>
      </c>
      <c r="J12" s="103">
        <v>7.364</v>
      </c>
    </row>
    <row r="13" spans="1:10">
      <c r="A13" s="103" t="s">
        <v>15</v>
      </c>
      <c r="B13" s="103" t="s">
        <v>28</v>
      </c>
      <c r="C13" s="103">
        <v>1124.7</v>
      </c>
      <c r="D13" s="103">
        <v>1126.5</v>
      </c>
      <c r="E13" s="103" t="s">
        <v>26</v>
      </c>
      <c r="F13" s="103" t="s">
        <v>13</v>
      </c>
      <c r="G13" s="103" t="s">
        <v>14</v>
      </c>
      <c r="H13" s="103">
        <v>60.365</v>
      </c>
      <c r="I13" s="103" t="s">
        <v>14</v>
      </c>
      <c r="J13" s="103">
        <v>7.475</v>
      </c>
    </row>
    <row r="14" spans="1:10">
      <c r="A14" s="103" t="s">
        <v>15</v>
      </c>
      <c r="B14" s="103" t="s">
        <v>29</v>
      </c>
      <c r="C14" s="103">
        <v>969.6</v>
      </c>
      <c r="D14" s="103">
        <v>965</v>
      </c>
      <c r="E14" s="103" t="s">
        <v>26</v>
      </c>
      <c r="F14" s="103" t="s">
        <v>13</v>
      </c>
      <c r="G14" s="103" t="s">
        <v>14</v>
      </c>
      <c r="H14" s="103">
        <v>59.781</v>
      </c>
      <c r="I14" s="103" t="s">
        <v>14</v>
      </c>
      <c r="J14" s="103">
        <v>7.487</v>
      </c>
    </row>
    <row r="15" spans="1:10">
      <c r="A15" s="103" t="s">
        <v>15</v>
      </c>
      <c r="B15" s="103" t="s">
        <v>30</v>
      </c>
      <c r="C15" s="103">
        <v>707</v>
      </c>
      <c r="D15" s="103">
        <v>705.3</v>
      </c>
      <c r="E15" s="103" t="s">
        <v>31</v>
      </c>
      <c r="F15" s="103" t="s">
        <v>13</v>
      </c>
      <c r="G15" s="103" t="s">
        <v>14</v>
      </c>
      <c r="H15" s="103">
        <v>60.062</v>
      </c>
      <c r="I15" s="103" t="s">
        <v>14</v>
      </c>
      <c r="J15" s="103">
        <v>6.98</v>
      </c>
    </row>
    <row r="16" spans="1:10">
      <c r="A16" s="103" t="s">
        <v>15</v>
      </c>
      <c r="B16" s="103" t="s">
        <v>32</v>
      </c>
      <c r="C16" s="103">
        <v>988.4</v>
      </c>
      <c r="D16" s="103">
        <v>984.3</v>
      </c>
      <c r="E16" s="103" t="s">
        <v>31</v>
      </c>
      <c r="F16" s="103" t="s">
        <v>13</v>
      </c>
      <c r="G16" s="103" t="s">
        <v>14</v>
      </c>
      <c r="H16" s="103">
        <v>60.232</v>
      </c>
      <c r="I16" s="103" t="s">
        <v>14</v>
      </c>
      <c r="J16" s="103">
        <v>7.024</v>
      </c>
    </row>
    <row r="17" spans="1:10">
      <c r="A17" s="103" t="s">
        <v>15</v>
      </c>
      <c r="B17" s="103" t="s">
        <v>33</v>
      </c>
      <c r="C17" s="103">
        <v>410</v>
      </c>
      <c r="D17" s="103">
        <v>409</v>
      </c>
      <c r="E17" s="103" t="s">
        <v>34</v>
      </c>
      <c r="F17" s="103" t="s">
        <v>13</v>
      </c>
      <c r="G17" s="103" t="s">
        <v>14</v>
      </c>
      <c r="H17" s="103">
        <v>60.81</v>
      </c>
      <c r="I17" s="103" t="s">
        <v>14</v>
      </c>
      <c r="J17" s="103">
        <v>7.223</v>
      </c>
    </row>
    <row r="18" spans="1:10">
      <c r="A18" s="103" t="s">
        <v>35</v>
      </c>
      <c r="B18" s="103">
        <v>1</v>
      </c>
      <c r="C18" s="103">
        <v>1046</v>
      </c>
      <c r="D18" s="103">
        <v>1043.5</v>
      </c>
      <c r="E18" s="103" t="s">
        <v>36</v>
      </c>
      <c r="F18" s="103" t="s">
        <v>13</v>
      </c>
      <c r="G18" s="103" t="s">
        <v>14</v>
      </c>
      <c r="H18" s="103">
        <v>60.79</v>
      </c>
      <c r="I18" s="103" t="s">
        <v>14</v>
      </c>
      <c r="J18" s="103">
        <v>7.277</v>
      </c>
    </row>
    <row r="19" spans="1:10">
      <c r="A19" s="103" t="s">
        <v>35</v>
      </c>
      <c r="B19" s="103">
        <v>2</v>
      </c>
      <c r="C19" s="103">
        <v>890.6</v>
      </c>
      <c r="D19" s="103">
        <v>889.5</v>
      </c>
      <c r="E19" s="103" t="s">
        <v>36</v>
      </c>
      <c r="F19" s="103" t="s">
        <v>13</v>
      </c>
      <c r="G19" s="103" t="s">
        <v>14</v>
      </c>
      <c r="H19" s="103">
        <v>60.61</v>
      </c>
      <c r="I19" s="103" t="s">
        <v>14</v>
      </c>
      <c r="J19" s="103">
        <v>7.387</v>
      </c>
    </row>
    <row r="20" spans="1:10">
      <c r="A20" s="103" t="s">
        <v>35</v>
      </c>
      <c r="B20" s="103">
        <v>3</v>
      </c>
      <c r="C20" s="103">
        <v>505.3</v>
      </c>
      <c r="D20" s="103">
        <v>504.8</v>
      </c>
      <c r="E20" s="103" t="s">
        <v>36</v>
      </c>
      <c r="F20" s="103" t="s">
        <v>13</v>
      </c>
      <c r="G20" s="103" t="s">
        <v>14</v>
      </c>
      <c r="H20" s="103">
        <v>58.29</v>
      </c>
      <c r="I20" s="103" t="s">
        <v>14</v>
      </c>
      <c r="J20" s="103">
        <v>7.496</v>
      </c>
    </row>
    <row r="21" spans="1:10">
      <c r="A21" s="103" t="s">
        <v>35</v>
      </c>
      <c r="B21" s="103">
        <v>4</v>
      </c>
      <c r="C21" s="103">
        <v>635.2</v>
      </c>
      <c r="D21" s="103">
        <v>632.2</v>
      </c>
      <c r="E21" s="103" t="s">
        <v>37</v>
      </c>
      <c r="F21" s="103" t="s">
        <v>13</v>
      </c>
      <c r="G21" s="103" t="s">
        <v>14</v>
      </c>
      <c r="H21" s="103">
        <v>60.354</v>
      </c>
      <c r="I21" s="103" t="s">
        <v>14</v>
      </c>
      <c r="J21" s="103">
        <v>7.152</v>
      </c>
    </row>
    <row r="22" spans="1:10">
      <c r="A22" s="103" t="s">
        <v>35</v>
      </c>
      <c r="B22" s="103">
        <v>5</v>
      </c>
      <c r="C22" s="103">
        <v>411.4</v>
      </c>
      <c r="D22" s="103">
        <v>410.8</v>
      </c>
      <c r="E22" s="103" t="s">
        <v>37</v>
      </c>
      <c r="F22" s="103" t="s">
        <v>13</v>
      </c>
      <c r="G22" s="103" t="s">
        <v>14</v>
      </c>
      <c r="H22" s="103">
        <v>60.578</v>
      </c>
      <c r="I22" s="103" t="s">
        <v>14</v>
      </c>
      <c r="J22" s="103">
        <v>7.346</v>
      </c>
    </row>
    <row r="23" spans="1:10">
      <c r="A23" s="103" t="s">
        <v>38</v>
      </c>
      <c r="B23" s="103" t="s">
        <v>39</v>
      </c>
      <c r="C23" s="103">
        <v>932.5</v>
      </c>
      <c r="D23" s="103">
        <v>939</v>
      </c>
      <c r="E23" s="103" t="s">
        <v>40</v>
      </c>
      <c r="F23" s="103" t="s">
        <v>13</v>
      </c>
      <c r="G23" s="103" t="s">
        <v>14</v>
      </c>
      <c r="H23" s="103">
        <v>61.09</v>
      </c>
      <c r="I23" s="103" t="s">
        <v>14</v>
      </c>
      <c r="J23" s="103">
        <v>7.295</v>
      </c>
    </row>
    <row r="24" spans="1:10">
      <c r="A24" s="103" t="s">
        <v>38</v>
      </c>
      <c r="B24" s="103" t="s">
        <v>41</v>
      </c>
      <c r="C24" s="103">
        <v>468</v>
      </c>
      <c r="D24" s="103">
        <v>465.4</v>
      </c>
      <c r="E24" s="103" t="s">
        <v>40</v>
      </c>
      <c r="F24" s="103" t="s">
        <v>13</v>
      </c>
      <c r="G24" s="103" t="s">
        <v>14</v>
      </c>
      <c r="H24" s="103">
        <v>60.44</v>
      </c>
      <c r="I24" s="103" t="s">
        <v>14</v>
      </c>
      <c r="J24" s="103">
        <v>7.178</v>
      </c>
    </row>
    <row r="25" spans="1:10">
      <c r="A25" s="103" t="s">
        <v>38</v>
      </c>
      <c r="B25" s="103" t="s">
        <v>42</v>
      </c>
      <c r="C25" s="103">
        <v>1349</v>
      </c>
      <c r="D25" s="103">
        <v>1348.8</v>
      </c>
      <c r="E25" s="103" t="s">
        <v>40</v>
      </c>
      <c r="F25" s="103" t="s">
        <v>13</v>
      </c>
      <c r="G25" s="103" t="s">
        <v>14</v>
      </c>
      <c r="H25" s="103">
        <v>61.16</v>
      </c>
      <c r="I25" s="103" t="s">
        <v>14</v>
      </c>
      <c r="J25" s="103">
        <v>7.293</v>
      </c>
    </row>
    <row r="26" spans="1:10">
      <c r="A26" s="103" t="s">
        <v>38</v>
      </c>
      <c r="B26" s="103" t="s">
        <v>43</v>
      </c>
      <c r="C26" s="103">
        <v>1556.9</v>
      </c>
      <c r="D26" s="103">
        <v>1556.5</v>
      </c>
      <c r="E26" s="103" t="s">
        <v>40</v>
      </c>
      <c r="F26" s="103" t="s">
        <v>13</v>
      </c>
      <c r="G26" s="103" t="s">
        <v>14</v>
      </c>
      <c r="H26" s="103">
        <v>61.19</v>
      </c>
      <c r="I26" s="103" t="s">
        <v>14</v>
      </c>
      <c r="J26" s="103">
        <v>7.28</v>
      </c>
    </row>
    <row r="27" spans="1:10">
      <c r="A27" s="103" t="s">
        <v>38</v>
      </c>
      <c r="B27" s="103" t="s">
        <v>44</v>
      </c>
      <c r="C27" s="103">
        <v>808.9</v>
      </c>
      <c r="D27" s="103">
        <v>910.5</v>
      </c>
      <c r="E27" s="103" t="s">
        <v>26</v>
      </c>
      <c r="F27" s="103" t="s">
        <v>13</v>
      </c>
      <c r="G27" s="103" t="s">
        <v>14</v>
      </c>
      <c r="H27" s="103">
        <v>60.229</v>
      </c>
      <c r="I27" s="103" t="s">
        <v>14</v>
      </c>
      <c r="J27" s="103">
        <v>7.27</v>
      </c>
    </row>
    <row r="28" spans="1:10">
      <c r="A28" s="103" t="s">
        <v>38</v>
      </c>
      <c r="B28" s="103" t="s">
        <v>45</v>
      </c>
      <c r="C28" s="103">
        <v>885</v>
      </c>
      <c r="D28" s="103">
        <v>781</v>
      </c>
      <c r="E28" s="103" t="s">
        <v>26</v>
      </c>
      <c r="F28" s="103" t="s">
        <v>13</v>
      </c>
      <c r="G28" s="103" t="s">
        <v>14</v>
      </c>
      <c r="H28" s="103">
        <v>59.493</v>
      </c>
      <c r="I28" s="103" t="s">
        <v>14</v>
      </c>
      <c r="J28" s="103">
        <v>7.159</v>
      </c>
    </row>
    <row r="29" spans="1:10">
      <c r="A29" s="103"/>
      <c r="B29" s="139" t="s">
        <v>46</v>
      </c>
      <c r="C29" s="140">
        <f>SUM(C2:C28)</f>
        <v>20992.5</v>
      </c>
      <c r="D29" s="140">
        <f>SUM(D2:D28)</f>
        <v>20898.2</v>
      </c>
      <c r="E29" s="103"/>
      <c r="F29" s="103"/>
      <c r="G29" s="103"/>
      <c r="H29" s="103"/>
      <c r="I29" s="103"/>
      <c r="J29" s="103"/>
    </row>
  </sheetData>
  <dataValidations count="1">
    <dataValidation type="list" allowBlank="1" showInputMessage="1" showErrorMessage="1" sqref="G1:I2">
      <formula1>#REF!</formula1>
    </dataValidation>
  </dataValidations>
  <printOptions horizontalCentered="1"/>
  <pageMargins left="0" right="0" top="0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K1" sqref="K1:L5"/>
    </sheetView>
  </sheetViews>
  <sheetFormatPr defaultColWidth="9" defaultRowHeight="10.8"/>
  <cols>
    <col min="1" max="1" width="10.5" style="125" customWidth="1"/>
    <col min="2" max="2" width="18.75" style="125" customWidth="1"/>
    <col min="3" max="10" width="10.5" style="125" customWidth="1"/>
    <col min="11" max="12" width="13.8796296296296" style="125" customWidth="1"/>
    <col min="13" max="16384" width="9" style="125"/>
  </cols>
  <sheetData>
    <row r="1" ht="12.75" customHeight="1" spans="1:12">
      <c r="A1" s="126" t="s">
        <v>0</v>
      </c>
      <c r="B1" s="126" t="s">
        <v>47</v>
      </c>
      <c r="C1" s="126" t="s">
        <v>1</v>
      </c>
      <c r="D1" s="126" t="s">
        <v>2</v>
      </c>
      <c r="E1" s="126" t="s">
        <v>4</v>
      </c>
      <c r="F1" s="126" t="s">
        <v>5</v>
      </c>
      <c r="G1" s="126" t="s">
        <v>6</v>
      </c>
      <c r="H1" s="126" t="s">
        <v>7</v>
      </c>
      <c r="I1" s="126" t="s">
        <v>8</v>
      </c>
      <c r="J1" s="126" t="s">
        <v>9</v>
      </c>
      <c r="K1" s="127" t="s">
        <v>48</v>
      </c>
      <c r="L1" s="127" t="s">
        <v>2</v>
      </c>
    </row>
    <row r="2" ht="12.75" customHeight="1" spans="1:12">
      <c r="A2" s="128" t="s">
        <v>10</v>
      </c>
      <c r="B2" s="128" t="s">
        <v>49</v>
      </c>
      <c r="C2" s="128"/>
      <c r="D2" s="128">
        <v>246</v>
      </c>
      <c r="E2" s="128" t="s">
        <v>50</v>
      </c>
      <c r="F2" s="128" t="s">
        <v>51</v>
      </c>
      <c r="G2" s="128"/>
      <c r="H2" s="128"/>
      <c r="I2" s="128"/>
      <c r="J2" s="128"/>
      <c r="K2" s="127" t="s">
        <v>13</v>
      </c>
      <c r="L2" s="129">
        <f>SUMIFS(D:D,F:F,K2)</f>
        <v>10002.8</v>
      </c>
    </row>
    <row r="3" ht="12.75" customHeight="1" spans="1:12">
      <c r="A3" s="130" t="s">
        <v>52</v>
      </c>
      <c r="B3" s="130" t="s">
        <v>53</v>
      </c>
      <c r="C3" s="130" t="s">
        <v>54</v>
      </c>
      <c r="D3" s="130">
        <v>1108</v>
      </c>
      <c r="E3" s="130" t="s">
        <v>55</v>
      </c>
      <c r="F3" s="130" t="s">
        <v>51</v>
      </c>
      <c r="G3" s="131">
        <v>2.786</v>
      </c>
      <c r="H3" s="131">
        <v>5.891</v>
      </c>
      <c r="I3" s="131">
        <v>39.57</v>
      </c>
      <c r="J3" s="131">
        <v>4.93</v>
      </c>
      <c r="K3" s="127" t="s">
        <v>51</v>
      </c>
      <c r="L3" s="129">
        <f>SUMIFS(D:D,F:F,K3)</f>
        <v>35976.6</v>
      </c>
    </row>
    <row r="4" ht="12.75" customHeight="1" spans="1:12">
      <c r="A4" s="130" t="s">
        <v>52</v>
      </c>
      <c r="B4" s="130" t="s">
        <v>53</v>
      </c>
      <c r="C4" s="130" t="s">
        <v>56</v>
      </c>
      <c r="D4" s="130">
        <v>731</v>
      </c>
      <c r="E4" s="130" t="s">
        <v>55</v>
      </c>
      <c r="F4" s="130" t="s">
        <v>13</v>
      </c>
      <c r="G4" s="131" t="s">
        <v>14</v>
      </c>
      <c r="H4" s="131">
        <v>27.23</v>
      </c>
      <c r="I4" s="131" t="s">
        <v>14</v>
      </c>
      <c r="J4" s="131">
        <v>3.305</v>
      </c>
      <c r="K4" s="127" t="s">
        <v>57</v>
      </c>
      <c r="L4" s="129">
        <f>SUMIFS(D:D,F:F,K4)</f>
        <v>301.8</v>
      </c>
    </row>
    <row r="5" ht="12.75" customHeight="1" spans="1:12">
      <c r="A5" s="130" t="s">
        <v>52</v>
      </c>
      <c r="B5" s="130" t="s">
        <v>58</v>
      </c>
      <c r="C5" s="130" t="s">
        <v>59</v>
      </c>
      <c r="D5" s="130">
        <v>457.1</v>
      </c>
      <c r="E5" s="130" t="s">
        <v>13</v>
      </c>
      <c r="F5" s="130" t="s">
        <v>13</v>
      </c>
      <c r="G5" s="131">
        <v>4.064</v>
      </c>
      <c r="H5" s="131">
        <v>50.773</v>
      </c>
      <c r="I5" s="131">
        <v>7.362</v>
      </c>
      <c r="J5" s="131">
        <v>5.236</v>
      </c>
      <c r="K5" s="127" t="s">
        <v>60</v>
      </c>
      <c r="L5" s="129">
        <f>SUM(L2:L4)</f>
        <v>46281.2</v>
      </c>
    </row>
    <row r="6" ht="12.75" customHeight="1" spans="1:12">
      <c r="A6" s="130" t="s">
        <v>52</v>
      </c>
      <c r="B6" s="130" t="s">
        <v>58</v>
      </c>
      <c r="C6" s="130" t="s">
        <v>61</v>
      </c>
      <c r="D6" s="130">
        <v>301.8</v>
      </c>
      <c r="E6" s="130" t="s">
        <v>57</v>
      </c>
      <c r="F6" s="130" t="s">
        <v>57</v>
      </c>
      <c r="G6" s="131">
        <v>41.442</v>
      </c>
      <c r="H6" s="131">
        <v>4.621</v>
      </c>
      <c r="I6" s="131">
        <v>13.391</v>
      </c>
      <c r="J6" s="131">
        <v>7.37</v>
      </c>
    </row>
    <row r="7" ht="12.75" customHeight="1" spans="1:12">
      <c r="A7" s="130" t="s">
        <v>52</v>
      </c>
      <c r="B7" s="130" t="s">
        <v>58</v>
      </c>
      <c r="C7" s="130" t="s">
        <v>62</v>
      </c>
      <c r="D7" s="130">
        <v>685.2</v>
      </c>
      <c r="E7" s="130" t="s">
        <v>51</v>
      </c>
      <c r="F7" s="130" t="s">
        <v>51</v>
      </c>
      <c r="G7" s="131" t="s">
        <v>14</v>
      </c>
      <c r="H7" s="131" t="s">
        <v>14</v>
      </c>
      <c r="I7" s="131">
        <v>66.59</v>
      </c>
      <c r="J7" s="131" t="s">
        <v>14</v>
      </c>
    </row>
    <row r="8" ht="12.75" customHeight="1" spans="1:12">
      <c r="A8" s="130" t="s">
        <v>52</v>
      </c>
      <c r="B8" s="130" t="s">
        <v>58</v>
      </c>
      <c r="C8" s="130" t="s">
        <v>63</v>
      </c>
      <c r="D8" s="130">
        <v>811</v>
      </c>
      <c r="E8" s="130" t="s">
        <v>55</v>
      </c>
      <c r="F8" s="130" t="s">
        <v>13</v>
      </c>
      <c r="G8" s="131">
        <v>2.216</v>
      </c>
      <c r="H8" s="131">
        <v>24.105</v>
      </c>
      <c r="I8" s="131">
        <v>16.965</v>
      </c>
      <c r="J8" s="131">
        <v>3.144</v>
      </c>
    </row>
    <row r="9" ht="12.75" customHeight="1" spans="1:12">
      <c r="A9" s="130" t="s">
        <v>52</v>
      </c>
      <c r="B9" s="130" t="s">
        <v>58</v>
      </c>
      <c r="C9" s="130" t="s">
        <v>64</v>
      </c>
      <c r="D9" s="130">
        <v>966</v>
      </c>
      <c r="E9" s="130" t="s">
        <v>55</v>
      </c>
      <c r="F9" s="130" t="s">
        <v>13</v>
      </c>
      <c r="G9" s="131">
        <v>4.905</v>
      </c>
      <c r="H9" s="131">
        <v>36.682</v>
      </c>
      <c r="I9" s="131">
        <v>2.672</v>
      </c>
      <c r="J9" s="131">
        <v>5.411</v>
      </c>
    </row>
    <row r="10" ht="12.75" customHeight="1" spans="1:12">
      <c r="A10" s="130" t="s">
        <v>52</v>
      </c>
      <c r="B10" s="130" t="s">
        <v>58</v>
      </c>
      <c r="C10" s="130">
        <v>230703</v>
      </c>
      <c r="D10" s="130">
        <v>376.7</v>
      </c>
      <c r="E10" s="130" t="s">
        <v>13</v>
      </c>
      <c r="F10" s="130" t="s">
        <v>13</v>
      </c>
      <c r="G10" s="131" t="s">
        <v>14</v>
      </c>
      <c r="H10" s="131">
        <v>25.301</v>
      </c>
      <c r="I10" s="131">
        <v>21.214</v>
      </c>
      <c r="J10" s="131">
        <v>4.061</v>
      </c>
    </row>
    <row r="11" ht="12.75" customHeight="1" spans="1:12">
      <c r="A11" s="130" t="s">
        <v>52</v>
      </c>
      <c r="B11" s="130" t="s">
        <v>58</v>
      </c>
      <c r="C11" s="130">
        <v>230702</v>
      </c>
      <c r="D11" s="130">
        <v>328.7</v>
      </c>
      <c r="E11" s="130" t="s">
        <v>13</v>
      </c>
      <c r="F11" s="130" t="s">
        <v>13</v>
      </c>
      <c r="G11" s="131">
        <v>32.794</v>
      </c>
      <c r="H11" s="131">
        <v>12.045</v>
      </c>
      <c r="I11" s="131">
        <v>14.242</v>
      </c>
      <c r="J11" s="131">
        <v>7.375</v>
      </c>
    </row>
    <row r="12" ht="12.75" customHeight="1" spans="1:12">
      <c r="A12" s="130" t="s">
        <v>52</v>
      </c>
      <c r="B12" s="130" t="s">
        <v>58</v>
      </c>
      <c r="C12" s="130">
        <v>230701</v>
      </c>
      <c r="D12" s="130">
        <v>688.3</v>
      </c>
      <c r="E12" s="130" t="s">
        <v>13</v>
      </c>
      <c r="F12" s="130" t="s">
        <v>13</v>
      </c>
      <c r="G12" s="131" t="s">
        <v>14</v>
      </c>
      <c r="H12" s="131">
        <v>59.391</v>
      </c>
      <c r="I12" s="131" t="s">
        <v>14</v>
      </c>
      <c r="J12" s="131">
        <v>7.164</v>
      </c>
    </row>
    <row r="13" ht="12.75" customHeight="1" spans="1:12">
      <c r="A13" s="130" t="s">
        <v>52</v>
      </c>
      <c r="B13" s="130" t="s">
        <v>58</v>
      </c>
      <c r="C13" s="130">
        <v>230704</v>
      </c>
      <c r="D13" s="130">
        <v>735</v>
      </c>
      <c r="E13" s="130" t="s">
        <v>13</v>
      </c>
      <c r="F13" s="130" t="s">
        <v>13</v>
      </c>
      <c r="G13" s="131" t="s">
        <v>14</v>
      </c>
      <c r="H13" s="131">
        <v>43.387</v>
      </c>
      <c r="I13" s="131">
        <v>9.975</v>
      </c>
      <c r="J13" s="131">
        <v>5.622</v>
      </c>
    </row>
    <row r="14" ht="12.75" customHeight="1" spans="1:12">
      <c r="A14" s="130" t="s">
        <v>52</v>
      </c>
      <c r="B14" s="132" t="s">
        <v>58</v>
      </c>
      <c r="C14" s="132">
        <v>230705</v>
      </c>
      <c r="D14" s="132">
        <v>502.8</v>
      </c>
      <c r="E14" s="132" t="s">
        <v>51</v>
      </c>
      <c r="F14" s="132" t="s">
        <v>51</v>
      </c>
      <c r="G14" s="131" t="s">
        <v>14</v>
      </c>
      <c r="H14" s="131">
        <v>15.919</v>
      </c>
      <c r="I14" s="131">
        <v>36.68</v>
      </c>
      <c r="J14" s="131">
        <v>4.166</v>
      </c>
    </row>
    <row r="15" ht="12.75" customHeight="1" spans="1:12">
      <c r="A15" s="130" t="s">
        <v>52</v>
      </c>
      <c r="B15" s="132" t="s">
        <v>58</v>
      </c>
      <c r="C15" s="132">
        <v>230706</v>
      </c>
      <c r="D15" s="132">
        <v>407.7</v>
      </c>
      <c r="E15" s="132" t="s">
        <v>51</v>
      </c>
      <c r="F15" s="132" t="s">
        <v>51</v>
      </c>
      <c r="G15" s="131" t="s">
        <v>14</v>
      </c>
      <c r="H15" s="131">
        <v>14.171</v>
      </c>
      <c r="I15" s="131">
        <v>34.967</v>
      </c>
      <c r="J15" s="131">
        <v>3.745</v>
      </c>
    </row>
    <row r="16" ht="12.75" customHeight="1" spans="1:12">
      <c r="A16" s="130" t="s">
        <v>52</v>
      </c>
      <c r="B16" s="132" t="s">
        <v>58</v>
      </c>
      <c r="C16" s="132">
        <v>230707</v>
      </c>
      <c r="D16" s="132">
        <v>494.3</v>
      </c>
      <c r="E16" s="132" t="s">
        <v>51</v>
      </c>
      <c r="F16" s="132" t="s">
        <v>51</v>
      </c>
      <c r="G16" s="131" t="s">
        <v>14</v>
      </c>
      <c r="H16" s="131">
        <v>16.446</v>
      </c>
      <c r="I16" s="131">
        <v>34.17</v>
      </c>
      <c r="J16" s="131">
        <v>3.697</v>
      </c>
    </row>
    <row r="17" ht="12.75" customHeight="1" spans="1:11">
      <c r="A17" s="130" t="s">
        <v>52</v>
      </c>
      <c r="B17" s="132" t="s">
        <v>58</v>
      </c>
      <c r="C17" s="132">
        <v>230708</v>
      </c>
      <c r="D17" s="132">
        <v>199.6</v>
      </c>
      <c r="E17" s="132" t="s">
        <v>51</v>
      </c>
      <c r="F17" s="132" t="s">
        <v>51</v>
      </c>
      <c r="G17" s="131">
        <v>11.072</v>
      </c>
      <c r="H17" s="131">
        <v>39.666</v>
      </c>
      <c r="I17" s="131">
        <v>7.755</v>
      </c>
      <c r="J17" s="131">
        <v>6.874</v>
      </c>
    </row>
    <row r="18" ht="12.75" customHeight="1" spans="1:11">
      <c r="A18" s="130" t="s">
        <v>52</v>
      </c>
      <c r="B18" s="132" t="s">
        <v>58</v>
      </c>
      <c r="C18" s="132">
        <v>231101</v>
      </c>
      <c r="D18" s="132">
        <v>433</v>
      </c>
      <c r="E18" s="132" t="s">
        <v>51</v>
      </c>
      <c r="F18" s="132" t="s">
        <v>51</v>
      </c>
      <c r="G18" s="131">
        <v>21.28</v>
      </c>
      <c r="H18" s="131">
        <v>13.54</v>
      </c>
      <c r="I18" s="131">
        <v>15.844</v>
      </c>
      <c r="J18" s="131">
        <v>4.914</v>
      </c>
    </row>
    <row r="19" ht="12.75" customHeight="1" spans="1:11">
      <c r="A19" s="130" t="s">
        <v>52</v>
      </c>
      <c r="B19" s="132" t="s">
        <v>58</v>
      </c>
      <c r="C19" s="132">
        <v>231102</v>
      </c>
      <c r="D19" s="132">
        <v>596</v>
      </c>
      <c r="E19" s="132" t="s">
        <v>51</v>
      </c>
      <c r="F19" s="132" t="s">
        <v>51</v>
      </c>
      <c r="G19" s="131">
        <v>0.22</v>
      </c>
      <c r="H19" s="131">
        <v>15.29</v>
      </c>
      <c r="I19" s="131">
        <v>42.151</v>
      </c>
      <c r="J19" s="131">
        <v>4.177</v>
      </c>
    </row>
    <row r="20" ht="12.75" customHeight="1" spans="1:11">
      <c r="A20" s="130" t="s">
        <v>52</v>
      </c>
      <c r="B20" s="132" t="s">
        <v>58</v>
      </c>
      <c r="C20" s="132">
        <v>231103</v>
      </c>
      <c r="D20" s="132">
        <v>455.5</v>
      </c>
      <c r="E20" s="132" t="s">
        <v>51</v>
      </c>
      <c r="F20" s="132" t="s">
        <v>51</v>
      </c>
      <c r="G20" s="131">
        <v>0.74</v>
      </c>
      <c r="H20" s="131">
        <v>18.84</v>
      </c>
      <c r="I20" s="131">
        <v>36.688</v>
      </c>
      <c r="J20" s="131">
        <v>4.236</v>
      </c>
    </row>
    <row r="21" ht="12.75" customHeight="1" spans="1:11">
      <c r="A21" s="130" t="s">
        <v>52</v>
      </c>
      <c r="B21" s="132" t="s">
        <v>58</v>
      </c>
      <c r="C21" s="132">
        <v>231104</v>
      </c>
      <c r="D21" s="132">
        <v>428</v>
      </c>
      <c r="E21" s="132" t="s">
        <v>51</v>
      </c>
      <c r="F21" s="132" t="s">
        <v>51</v>
      </c>
      <c r="G21" s="131">
        <v>2.2</v>
      </c>
      <c r="H21" s="131">
        <v>28.28</v>
      </c>
      <c r="I21" s="131">
        <v>13.017</v>
      </c>
      <c r="J21" s="131">
        <v>0.827</v>
      </c>
    </row>
    <row r="22" ht="12.75" customHeight="1" spans="1:11">
      <c r="A22" s="130" t="s">
        <v>52</v>
      </c>
      <c r="B22" s="132" t="s">
        <v>58</v>
      </c>
      <c r="C22" s="132">
        <v>231105</v>
      </c>
      <c r="D22" s="132">
        <v>515</v>
      </c>
      <c r="E22" s="132" t="s">
        <v>51</v>
      </c>
      <c r="F22" s="132" t="s">
        <v>51</v>
      </c>
      <c r="G22" s="131">
        <v>2.96</v>
      </c>
      <c r="H22" s="131">
        <v>26.01</v>
      </c>
      <c r="I22" s="131">
        <v>14.692</v>
      </c>
      <c r="J22" s="131">
        <v>1.152</v>
      </c>
    </row>
    <row r="23" ht="12.75" customHeight="1" spans="1:11">
      <c r="A23" s="130" t="s">
        <v>52</v>
      </c>
      <c r="B23" s="132" t="s">
        <v>58</v>
      </c>
      <c r="C23" s="132">
        <v>231106</v>
      </c>
      <c r="D23" s="132">
        <v>455</v>
      </c>
      <c r="E23" s="132" t="s">
        <v>51</v>
      </c>
      <c r="F23" s="132" t="s">
        <v>51</v>
      </c>
      <c r="G23" s="131">
        <v>3.27</v>
      </c>
      <c r="H23" s="131">
        <v>23.46</v>
      </c>
      <c r="I23" s="131">
        <v>29.71</v>
      </c>
      <c r="J23" s="131">
        <v>4.925</v>
      </c>
    </row>
    <row r="24" ht="12.75" customHeight="1" spans="1:11">
      <c r="A24" s="130" t="s">
        <v>52</v>
      </c>
      <c r="B24" s="132" t="s">
        <v>58</v>
      </c>
      <c r="C24" s="132" t="s">
        <v>65</v>
      </c>
      <c r="D24" s="132">
        <v>1060</v>
      </c>
      <c r="E24" s="132" t="s">
        <v>51</v>
      </c>
      <c r="F24" s="132" t="s">
        <v>51</v>
      </c>
      <c r="G24" s="131">
        <v>0.32</v>
      </c>
      <c r="H24" s="131">
        <v>1.3</v>
      </c>
      <c r="I24" s="131">
        <v>47.927</v>
      </c>
      <c r="J24" s="131">
        <v>1.916</v>
      </c>
    </row>
    <row r="25" ht="12.75" customHeight="1" spans="1:11">
      <c r="A25" s="130" t="s">
        <v>52</v>
      </c>
      <c r="B25" s="132" t="s">
        <v>58</v>
      </c>
      <c r="C25" s="132" t="s">
        <v>66</v>
      </c>
      <c r="D25" s="132">
        <v>422</v>
      </c>
      <c r="E25" s="132" t="s">
        <v>51</v>
      </c>
      <c r="F25" s="132" t="s">
        <v>51</v>
      </c>
      <c r="G25" s="131">
        <v>1.28</v>
      </c>
      <c r="H25" s="131">
        <v>24.26</v>
      </c>
      <c r="I25" s="131">
        <v>25.722</v>
      </c>
      <c r="J25" s="131">
        <v>4.587</v>
      </c>
    </row>
    <row r="26" ht="12.75" customHeight="1" spans="1:11">
      <c r="A26" s="130" t="s">
        <v>52</v>
      </c>
      <c r="B26" s="132" t="s">
        <v>58</v>
      </c>
      <c r="C26" s="132" t="s">
        <v>67</v>
      </c>
      <c r="D26" s="132">
        <v>348</v>
      </c>
      <c r="E26" s="132" t="s">
        <v>51</v>
      </c>
      <c r="F26" s="132" t="s">
        <v>51</v>
      </c>
      <c r="G26" s="131">
        <v>0.29</v>
      </c>
      <c r="H26" s="131">
        <v>1.75</v>
      </c>
      <c r="I26" s="131">
        <v>48.259</v>
      </c>
      <c r="J26" s="131">
        <v>1.967</v>
      </c>
    </row>
    <row r="27" ht="12.75" customHeight="1" spans="1:11">
      <c r="A27" s="133" t="s">
        <v>35</v>
      </c>
      <c r="B27" s="133" t="s">
        <v>68</v>
      </c>
      <c r="C27" s="133" t="s">
        <v>37</v>
      </c>
      <c r="D27" s="133">
        <v>126.5</v>
      </c>
      <c r="E27" s="133" t="s">
        <v>37</v>
      </c>
      <c r="F27" s="133" t="s">
        <v>13</v>
      </c>
      <c r="G27" s="133"/>
      <c r="H27" s="133"/>
      <c r="I27" s="133"/>
      <c r="J27" s="133"/>
    </row>
    <row r="28" ht="12.75" customHeight="1" spans="1:11">
      <c r="A28" s="133" t="s">
        <v>35</v>
      </c>
      <c r="B28" s="133" t="s">
        <v>68</v>
      </c>
      <c r="C28" s="133" t="s">
        <v>36</v>
      </c>
      <c r="D28" s="133">
        <v>398.8</v>
      </c>
      <c r="E28" s="133" t="s">
        <v>36</v>
      </c>
      <c r="F28" s="133" t="s">
        <v>13</v>
      </c>
      <c r="G28" s="133"/>
      <c r="H28" s="133"/>
      <c r="I28" s="133"/>
      <c r="J28" s="133"/>
    </row>
    <row r="29" ht="12.75" customHeight="1" spans="1:11">
      <c r="A29" s="133" t="s">
        <v>35</v>
      </c>
      <c r="B29" s="133" t="s">
        <v>69</v>
      </c>
      <c r="C29" s="133" t="s">
        <v>70</v>
      </c>
      <c r="D29" s="133">
        <v>1138.5</v>
      </c>
      <c r="E29" s="133" t="s">
        <v>70</v>
      </c>
      <c r="F29" s="133" t="s">
        <v>13</v>
      </c>
      <c r="G29" s="133"/>
      <c r="H29" s="133"/>
      <c r="I29" s="133"/>
      <c r="J29" s="133"/>
      <c r="K29" s="134"/>
    </row>
    <row r="30" ht="12.75" customHeight="1" spans="1:11">
      <c r="A30" s="133" t="s">
        <v>35</v>
      </c>
      <c r="B30" s="133" t="s">
        <v>68</v>
      </c>
      <c r="C30" s="133" t="s">
        <v>71</v>
      </c>
      <c r="D30" s="133">
        <v>122</v>
      </c>
      <c r="E30" s="133" t="s">
        <v>71</v>
      </c>
      <c r="F30" s="133" t="s">
        <v>13</v>
      </c>
      <c r="G30" s="133"/>
      <c r="H30" s="133"/>
      <c r="I30" s="133"/>
      <c r="J30" s="133"/>
      <c r="K30" s="134"/>
    </row>
    <row r="31" ht="12.75" customHeight="1" spans="1:11">
      <c r="A31" s="133" t="s">
        <v>35</v>
      </c>
      <c r="B31" s="133" t="s">
        <v>69</v>
      </c>
      <c r="C31" s="133" t="s">
        <v>72</v>
      </c>
      <c r="D31" s="133">
        <v>806.2</v>
      </c>
      <c r="E31" s="133" t="s">
        <v>26</v>
      </c>
      <c r="F31" s="133" t="s">
        <v>51</v>
      </c>
      <c r="G31" s="133"/>
      <c r="H31" s="133"/>
      <c r="I31" s="133"/>
      <c r="J31" s="133"/>
      <c r="K31" s="134"/>
    </row>
    <row r="32" ht="12.75" customHeight="1" spans="1:11">
      <c r="A32" s="133" t="s">
        <v>35</v>
      </c>
      <c r="B32" s="133" t="s">
        <v>69</v>
      </c>
      <c r="C32" s="133" t="s">
        <v>73</v>
      </c>
      <c r="D32" s="133">
        <v>108</v>
      </c>
      <c r="E32" s="133" t="s">
        <v>17</v>
      </c>
      <c r="F32" s="133" t="s">
        <v>51</v>
      </c>
      <c r="G32" s="133"/>
      <c r="H32" s="133"/>
      <c r="I32" s="133"/>
      <c r="J32" s="133"/>
      <c r="K32" s="134"/>
    </row>
    <row r="33" ht="12.75" customHeight="1" spans="1:11">
      <c r="A33" s="133" t="s">
        <v>35</v>
      </c>
      <c r="B33" s="133" t="s">
        <v>74</v>
      </c>
      <c r="C33" s="133" t="s">
        <v>75</v>
      </c>
      <c r="D33" s="133">
        <v>182.5</v>
      </c>
      <c r="E33" s="133" t="s">
        <v>26</v>
      </c>
      <c r="F33" s="133" t="s">
        <v>51</v>
      </c>
      <c r="G33" s="133"/>
      <c r="H33" s="133"/>
      <c r="I33" s="133"/>
      <c r="J33" s="133"/>
      <c r="K33" s="134"/>
    </row>
    <row r="34" ht="12.75" customHeight="1" spans="1:11">
      <c r="A34" s="133" t="s">
        <v>35</v>
      </c>
      <c r="B34" s="133" t="s">
        <v>74</v>
      </c>
      <c r="C34" s="133" t="s">
        <v>26</v>
      </c>
      <c r="D34" s="133">
        <v>17519.4</v>
      </c>
      <c r="E34" s="133" t="s">
        <v>26</v>
      </c>
      <c r="F34" s="133" t="s">
        <v>51</v>
      </c>
      <c r="G34" s="133"/>
      <c r="H34" s="133"/>
      <c r="I34" s="133"/>
      <c r="J34" s="133"/>
    </row>
    <row r="35" ht="12.75" customHeight="1" spans="1:11">
      <c r="A35" s="133" t="s">
        <v>35</v>
      </c>
      <c r="B35" s="133" t="s">
        <v>74</v>
      </c>
      <c r="C35" s="133" t="s">
        <v>76</v>
      </c>
      <c r="D35" s="133">
        <v>42</v>
      </c>
      <c r="E35" s="133" t="s">
        <v>71</v>
      </c>
      <c r="F35" s="133" t="s">
        <v>51</v>
      </c>
      <c r="G35" s="133"/>
      <c r="H35" s="133"/>
      <c r="I35" s="133"/>
      <c r="J35" s="133"/>
    </row>
    <row r="36" ht="12.75" customHeight="1" spans="1:11">
      <c r="A36" s="135" t="s">
        <v>77</v>
      </c>
      <c r="B36" s="135" t="s">
        <v>78</v>
      </c>
      <c r="C36" s="135" t="s">
        <v>79</v>
      </c>
      <c r="D36" s="135">
        <v>631</v>
      </c>
      <c r="E36" s="136" t="s">
        <v>17</v>
      </c>
      <c r="F36" s="135" t="s">
        <v>13</v>
      </c>
      <c r="G36" s="135"/>
      <c r="H36" s="135"/>
      <c r="I36" s="135"/>
      <c r="J36" s="135"/>
      <c r="K36" s="134"/>
    </row>
    <row r="37" ht="12.75" customHeight="1" spans="1:11">
      <c r="A37" s="135" t="s">
        <v>77</v>
      </c>
      <c r="B37" s="135" t="s">
        <v>78</v>
      </c>
      <c r="C37" s="135" t="s">
        <v>80</v>
      </c>
      <c r="D37" s="135">
        <v>1050</v>
      </c>
      <c r="E37" s="136" t="s">
        <v>26</v>
      </c>
      <c r="F37" s="135" t="s">
        <v>13</v>
      </c>
      <c r="G37" s="135"/>
      <c r="H37" s="135"/>
      <c r="I37" s="135"/>
      <c r="J37" s="135"/>
      <c r="K37" s="134"/>
    </row>
    <row r="38" ht="12.75" customHeight="1" spans="1:11">
      <c r="A38" s="137" t="s">
        <v>81</v>
      </c>
      <c r="B38" s="137"/>
      <c r="C38" s="137" t="s">
        <v>82</v>
      </c>
      <c r="D38" s="137">
        <v>439.7</v>
      </c>
      <c r="E38" s="137">
        <v>231225009</v>
      </c>
      <c r="F38" s="137" t="s">
        <v>13</v>
      </c>
      <c r="G38" s="137"/>
      <c r="H38" s="137"/>
      <c r="I38" s="137"/>
      <c r="J38" s="137"/>
      <c r="K38" s="134"/>
    </row>
    <row r="39" spans="1:11">
      <c r="A39" s="137" t="s">
        <v>81</v>
      </c>
      <c r="B39" s="137"/>
      <c r="C39" s="137" t="s">
        <v>82</v>
      </c>
      <c r="D39" s="137">
        <v>116.5</v>
      </c>
      <c r="E39" s="137" t="s">
        <v>17</v>
      </c>
      <c r="F39" s="137" t="s">
        <v>13</v>
      </c>
      <c r="G39" s="137"/>
      <c r="H39" s="137"/>
      <c r="I39" s="137"/>
      <c r="J39" s="137"/>
    </row>
    <row r="40" spans="1:11">
      <c r="A40" s="137" t="s">
        <v>81</v>
      </c>
      <c r="B40" s="137"/>
      <c r="C40" s="137" t="s">
        <v>83</v>
      </c>
      <c r="D40" s="137">
        <v>886</v>
      </c>
      <c r="E40" s="137" t="s">
        <v>84</v>
      </c>
      <c r="F40" s="137" t="s">
        <v>13</v>
      </c>
      <c r="G40" s="137"/>
      <c r="H40" s="137"/>
      <c r="I40" s="137"/>
      <c r="J40" s="137"/>
    </row>
    <row r="41" spans="1:11">
      <c r="A41" s="137" t="s">
        <v>81</v>
      </c>
      <c r="B41" s="137"/>
      <c r="C41" s="137" t="s">
        <v>85</v>
      </c>
      <c r="D41" s="137">
        <v>1013.5</v>
      </c>
      <c r="E41" s="137" t="s">
        <v>17</v>
      </c>
      <c r="F41" s="137" t="s">
        <v>51</v>
      </c>
      <c r="G41" s="137"/>
      <c r="H41" s="137"/>
      <c r="I41" s="137"/>
      <c r="J41" s="137"/>
    </row>
    <row r="42" spans="1:11">
      <c r="A42" s="137" t="s">
        <v>81</v>
      </c>
      <c r="B42" s="137"/>
      <c r="C42" s="137" t="s">
        <v>86</v>
      </c>
      <c r="D42" s="137">
        <v>1270</v>
      </c>
      <c r="E42" s="137" t="s">
        <v>84</v>
      </c>
      <c r="F42" s="137" t="s">
        <v>51</v>
      </c>
      <c r="G42" s="137"/>
      <c r="H42" s="137"/>
      <c r="I42" s="137"/>
      <c r="J42" s="137"/>
    </row>
    <row r="43" spans="1:11">
      <c r="A43" s="137" t="s">
        <v>81</v>
      </c>
      <c r="B43" s="137"/>
      <c r="C43" s="137" t="s">
        <v>86</v>
      </c>
      <c r="D43" s="137">
        <v>928</v>
      </c>
      <c r="E43" s="137" t="s">
        <v>84</v>
      </c>
      <c r="F43" s="137" t="s">
        <v>51</v>
      </c>
      <c r="G43" s="137"/>
      <c r="H43" s="137"/>
      <c r="I43" s="137"/>
      <c r="J43" s="137"/>
    </row>
    <row r="44" spans="1:11">
      <c r="A44" s="137" t="s">
        <v>81</v>
      </c>
      <c r="B44" s="137"/>
      <c r="C44" s="137" t="s">
        <v>86</v>
      </c>
      <c r="D44" s="137">
        <v>717.6</v>
      </c>
      <c r="E44" s="137" t="s">
        <v>84</v>
      </c>
      <c r="F44" s="137" t="s">
        <v>51</v>
      </c>
      <c r="G44" s="137"/>
      <c r="H44" s="137"/>
      <c r="I44" s="137"/>
      <c r="J44" s="137"/>
    </row>
    <row r="45" spans="1:11">
      <c r="A45" s="137" t="s">
        <v>81</v>
      </c>
      <c r="B45" s="137"/>
      <c r="C45" s="137" t="s">
        <v>86</v>
      </c>
      <c r="D45" s="137">
        <v>703.8</v>
      </c>
      <c r="E45" s="137" t="s">
        <v>84</v>
      </c>
      <c r="F45" s="137" t="s">
        <v>51</v>
      </c>
      <c r="G45" s="137"/>
      <c r="H45" s="137"/>
      <c r="I45" s="137"/>
      <c r="J45" s="137"/>
    </row>
    <row r="46" spans="1:11">
      <c r="A46" s="137" t="s">
        <v>81</v>
      </c>
      <c r="B46" s="137"/>
      <c r="C46" s="137" t="s">
        <v>86</v>
      </c>
      <c r="D46" s="137">
        <v>1028.5</v>
      </c>
      <c r="E46" s="137" t="s">
        <v>84</v>
      </c>
      <c r="F46" s="137" t="s">
        <v>51</v>
      </c>
      <c r="G46" s="137"/>
      <c r="H46" s="137"/>
      <c r="I46" s="137"/>
      <c r="J46" s="137"/>
    </row>
    <row r="47" spans="1:11">
      <c r="A47" s="137" t="s">
        <v>81</v>
      </c>
      <c r="B47" s="137"/>
      <c r="C47" s="137" t="s">
        <v>86</v>
      </c>
      <c r="D47" s="137">
        <v>1143</v>
      </c>
      <c r="E47" s="137" t="s">
        <v>84</v>
      </c>
      <c r="F47" s="137" t="s">
        <v>51</v>
      </c>
      <c r="G47" s="137"/>
      <c r="H47" s="137"/>
      <c r="I47" s="137"/>
      <c r="J47" s="137"/>
    </row>
    <row r="48" spans="1:11">
      <c r="A48" s="137" t="s">
        <v>81</v>
      </c>
      <c r="B48" s="137"/>
      <c r="C48" s="137" t="s">
        <v>86</v>
      </c>
      <c r="D48" s="137">
        <v>732</v>
      </c>
      <c r="E48" s="137" t="s">
        <v>84</v>
      </c>
      <c r="F48" s="137" t="s">
        <v>51</v>
      </c>
      <c r="G48" s="137"/>
      <c r="H48" s="137"/>
      <c r="I48" s="137"/>
      <c r="J48" s="137"/>
    </row>
    <row r="49" spans="1:10">
      <c r="A49" s="137" t="s">
        <v>81</v>
      </c>
      <c r="B49" s="137"/>
      <c r="C49" s="137" t="s">
        <v>86</v>
      </c>
      <c r="D49" s="137">
        <v>481.4</v>
      </c>
      <c r="E49" s="137" t="s">
        <v>84</v>
      </c>
      <c r="F49" s="137" t="s">
        <v>51</v>
      </c>
      <c r="G49" s="137"/>
      <c r="H49" s="137"/>
      <c r="I49" s="137"/>
      <c r="J49" s="137"/>
    </row>
    <row r="50" spans="1:10">
      <c r="A50" s="137" t="s">
        <v>81</v>
      </c>
      <c r="B50" s="137"/>
      <c r="C50" s="137" t="s">
        <v>86</v>
      </c>
      <c r="D50" s="137">
        <v>944.6</v>
      </c>
      <c r="E50" s="137" t="s">
        <v>84</v>
      </c>
      <c r="F50" s="137" t="s">
        <v>51</v>
      </c>
      <c r="G50" s="137"/>
      <c r="H50" s="137"/>
      <c r="I50" s="137"/>
      <c r="J50" s="137"/>
    </row>
  </sheetData>
  <autoFilter xmlns:etc="http://www.wps.cn/officeDocument/2017/etCustomData" ref="A1:J50" etc:filterBottomFollowUsedRange="0">
    <extLst/>
  </autoFilter>
  <dataValidations count="1">
    <dataValidation type="list" allowBlank="1" showInputMessage="1" showErrorMessage="1" sqref="G1:I13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pane ySplit="1" topLeftCell="A2" activePane="bottomLeft" state="frozen"/>
      <selection/>
      <selection pane="bottomLeft" activeCell="H32" sqref="H32"/>
    </sheetView>
  </sheetViews>
  <sheetFormatPr defaultColWidth="9" defaultRowHeight="12"/>
  <cols>
    <col min="1" max="2" width="13.5" style="102" customWidth="1"/>
    <col min="3" max="3" width="27.75" style="102" customWidth="1"/>
    <col min="4" max="9" width="13.5" style="102" customWidth="1"/>
    <col min="10" max="16384" width="9" style="102"/>
  </cols>
  <sheetData>
    <row r="1" ht="14.25" customHeight="1" spans="1:11">
      <c r="A1" s="103" t="s">
        <v>0</v>
      </c>
      <c r="B1" s="103" t="s">
        <v>1</v>
      </c>
      <c r="C1" s="103" t="s">
        <v>87</v>
      </c>
      <c r="D1" s="103" t="s">
        <v>2</v>
      </c>
      <c r="E1" s="103" t="s">
        <v>5</v>
      </c>
      <c r="F1" s="103" t="s">
        <v>6</v>
      </c>
      <c r="G1" s="103" t="s">
        <v>7</v>
      </c>
      <c r="H1" s="103" t="s">
        <v>8</v>
      </c>
      <c r="I1" s="103" t="s">
        <v>9</v>
      </c>
      <c r="J1" s="104" t="s">
        <v>48</v>
      </c>
      <c r="K1" s="104" t="s">
        <v>2</v>
      </c>
    </row>
    <row r="2" ht="14.25" customHeight="1" spans="1:11">
      <c r="A2" s="105" t="s">
        <v>88</v>
      </c>
      <c r="B2" s="105" t="s">
        <v>89</v>
      </c>
      <c r="C2" s="105" t="s">
        <v>90</v>
      </c>
      <c r="D2" s="106">
        <v>1120.6</v>
      </c>
      <c r="E2" s="105" t="s">
        <v>83</v>
      </c>
      <c r="F2" s="107" t="s">
        <v>14</v>
      </c>
      <c r="G2" s="107">
        <v>59.385</v>
      </c>
      <c r="H2" s="107" t="s">
        <v>14</v>
      </c>
      <c r="I2" s="107">
        <v>7.096</v>
      </c>
      <c r="J2" s="104" t="s">
        <v>83</v>
      </c>
      <c r="K2" s="108">
        <f t="shared" ref="K2:K7" si="0">SUMIFS(D:D,E:E,J2)</f>
        <v>24458.6</v>
      </c>
    </row>
    <row r="3" ht="14.25" customHeight="1" spans="1:11">
      <c r="A3" s="105" t="s">
        <v>88</v>
      </c>
      <c r="B3" s="109" t="s">
        <v>91</v>
      </c>
      <c r="C3" s="105" t="s">
        <v>90</v>
      </c>
      <c r="D3" s="106">
        <v>1300</v>
      </c>
      <c r="E3" s="105" t="s">
        <v>83</v>
      </c>
      <c r="F3" s="107" t="s">
        <v>14</v>
      </c>
      <c r="G3" s="107">
        <v>59.385</v>
      </c>
      <c r="H3" s="107" t="s">
        <v>14</v>
      </c>
      <c r="I3" s="107">
        <v>7.096</v>
      </c>
      <c r="J3" s="104" t="s">
        <v>86</v>
      </c>
      <c r="K3" s="108">
        <f t="shared" si="0"/>
        <v>2248</v>
      </c>
    </row>
    <row r="4" ht="14.25" customHeight="1" spans="1:11">
      <c r="A4" s="105" t="s">
        <v>88</v>
      </c>
      <c r="B4" s="109" t="s">
        <v>92</v>
      </c>
      <c r="C4" s="105" t="s">
        <v>90</v>
      </c>
      <c r="D4" s="106">
        <v>1195</v>
      </c>
      <c r="E4" s="105" t="s">
        <v>83</v>
      </c>
      <c r="F4" s="107" t="s">
        <v>14</v>
      </c>
      <c r="G4" s="107">
        <v>59.385</v>
      </c>
      <c r="H4" s="107" t="s">
        <v>14</v>
      </c>
      <c r="I4" s="107">
        <v>7.096</v>
      </c>
      <c r="J4" s="104" t="s">
        <v>93</v>
      </c>
      <c r="K4" s="108">
        <f t="shared" si="0"/>
        <v>1723.6</v>
      </c>
    </row>
    <row r="5" ht="14.25" customHeight="1" spans="1:11">
      <c r="A5" s="105" t="s">
        <v>88</v>
      </c>
      <c r="B5" s="109" t="s">
        <v>94</v>
      </c>
      <c r="C5" s="105" t="s">
        <v>90</v>
      </c>
      <c r="D5" s="106">
        <v>1004.8</v>
      </c>
      <c r="E5" s="105" t="s">
        <v>83</v>
      </c>
      <c r="F5" s="107" t="s">
        <v>14</v>
      </c>
      <c r="G5" s="107">
        <v>59.385</v>
      </c>
      <c r="H5" s="107" t="s">
        <v>14</v>
      </c>
      <c r="I5" s="107">
        <v>7.096</v>
      </c>
      <c r="J5" s="104" t="s">
        <v>95</v>
      </c>
      <c r="K5" s="108">
        <f t="shared" si="0"/>
        <v>389</v>
      </c>
    </row>
    <row r="6" ht="14.25" customHeight="1" spans="1:11">
      <c r="A6" s="105" t="s">
        <v>88</v>
      </c>
      <c r="B6" s="109" t="s">
        <v>96</v>
      </c>
      <c r="C6" s="105" t="s">
        <v>90</v>
      </c>
      <c r="D6" s="106">
        <v>695.2</v>
      </c>
      <c r="E6" s="105" t="s">
        <v>83</v>
      </c>
      <c r="F6" s="107" t="s">
        <v>14</v>
      </c>
      <c r="G6" s="107">
        <v>59.385</v>
      </c>
      <c r="H6" s="107" t="s">
        <v>14</v>
      </c>
      <c r="I6" s="107">
        <v>7.096</v>
      </c>
      <c r="J6" s="104" t="s">
        <v>97</v>
      </c>
      <c r="K6" s="108">
        <f t="shared" si="0"/>
        <v>1660</v>
      </c>
    </row>
    <row r="7" ht="14.25" customHeight="1" spans="1:11">
      <c r="A7" s="105" t="s">
        <v>88</v>
      </c>
      <c r="B7" s="109" t="s">
        <v>98</v>
      </c>
      <c r="C7" s="105" t="s">
        <v>90</v>
      </c>
      <c r="D7" s="106">
        <v>1266.8</v>
      </c>
      <c r="E7" s="105" t="s">
        <v>83</v>
      </c>
      <c r="F7" s="107" t="s">
        <v>14</v>
      </c>
      <c r="G7" s="107">
        <v>59.385</v>
      </c>
      <c r="H7" s="107" t="s">
        <v>14</v>
      </c>
      <c r="I7" s="107">
        <v>7.096</v>
      </c>
      <c r="J7" s="104" t="s">
        <v>99</v>
      </c>
      <c r="K7" s="108">
        <f t="shared" si="0"/>
        <v>460</v>
      </c>
    </row>
    <row r="8" ht="14.25" customHeight="1" spans="1:11">
      <c r="A8" s="105" t="s">
        <v>88</v>
      </c>
      <c r="B8" s="109" t="s">
        <v>100</v>
      </c>
      <c r="C8" s="105" t="s">
        <v>17</v>
      </c>
      <c r="D8" s="106">
        <v>467.8</v>
      </c>
      <c r="E8" s="105" t="s">
        <v>83</v>
      </c>
      <c r="F8" s="107" t="s">
        <v>14</v>
      </c>
      <c r="G8" s="107">
        <v>58.027</v>
      </c>
      <c r="H8" s="107" t="s">
        <v>14</v>
      </c>
      <c r="I8" s="110">
        <v>6.948</v>
      </c>
      <c r="J8" s="104" t="s">
        <v>101</v>
      </c>
      <c r="K8" s="108">
        <f t="shared" ref="K8" si="1">SUMIFS(D:D,E:E,J8)</f>
        <v>2194.6</v>
      </c>
    </row>
    <row r="9" ht="14.25" customHeight="1" spans="1:11">
      <c r="A9" s="105" t="s">
        <v>88</v>
      </c>
      <c r="B9" s="109" t="s">
        <v>102</v>
      </c>
      <c r="C9" s="105" t="s">
        <v>17</v>
      </c>
      <c r="D9" s="106">
        <v>1439.8</v>
      </c>
      <c r="E9" s="105" t="s">
        <v>83</v>
      </c>
      <c r="F9" s="107" t="s">
        <v>14</v>
      </c>
      <c r="G9" s="107">
        <v>58.027</v>
      </c>
      <c r="H9" s="107" t="s">
        <v>14</v>
      </c>
      <c r="I9" s="110">
        <v>6.948</v>
      </c>
      <c r="J9" s="104" t="s">
        <v>103</v>
      </c>
      <c r="K9" s="108">
        <f t="shared" ref="K9" si="2">SUMIFS(D:D,E:E,J9)</f>
        <v>272.7</v>
      </c>
    </row>
    <row r="10" ht="14.25" customHeight="1" spans="1:11">
      <c r="A10" s="105" t="s">
        <v>88</v>
      </c>
      <c r="B10" s="109" t="s">
        <v>104</v>
      </c>
      <c r="C10" s="105" t="s">
        <v>26</v>
      </c>
      <c r="D10" s="106">
        <v>1296.8</v>
      </c>
      <c r="E10" s="105" t="s">
        <v>83</v>
      </c>
      <c r="F10" s="107" t="s">
        <v>14</v>
      </c>
      <c r="G10" s="107">
        <v>58.192</v>
      </c>
      <c r="H10" s="107" t="s">
        <v>14</v>
      </c>
      <c r="I10" s="110">
        <v>7.092</v>
      </c>
      <c r="J10" s="111" t="s">
        <v>46</v>
      </c>
      <c r="K10" s="112">
        <f>SUM(K2:K9)</f>
        <v>33406.5</v>
      </c>
    </row>
    <row r="11" ht="14.25" customHeight="1" spans="1:11">
      <c r="A11" s="105" t="s">
        <v>88</v>
      </c>
      <c r="B11" s="109" t="s">
        <v>105</v>
      </c>
      <c r="C11" s="105" t="s">
        <v>26</v>
      </c>
      <c r="D11" s="106">
        <v>949.6</v>
      </c>
      <c r="E11" s="105" t="s">
        <v>83</v>
      </c>
      <c r="F11" s="107" t="s">
        <v>14</v>
      </c>
      <c r="G11" s="107">
        <v>58.192</v>
      </c>
      <c r="H11" s="107" t="s">
        <v>14</v>
      </c>
      <c r="I11" s="110">
        <v>7.092</v>
      </c>
    </row>
    <row r="12" ht="14.25" customHeight="1" spans="1:11">
      <c r="A12" s="105" t="s">
        <v>88</v>
      </c>
      <c r="B12" s="109" t="s">
        <v>106</v>
      </c>
      <c r="C12" s="105" t="s">
        <v>26</v>
      </c>
      <c r="D12" s="106">
        <v>1115.4</v>
      </c>
      <c r="E12" s="105" t="s">
        <v>83</v>
      </c>
      <c r="F12" s="107" t="s">
        <v>14</v>
      </c>
      <c r="G12" s="107">
        <v>58.192</v>
      </c>
      <c r="H12" s="107" t="s">
        <v>14</v>
      </c>
      <c r="I12" s="110">
        <v>7.092</v>
      </c>
    </row>
    <row r="13" ht="14.25" customHeight="1" spans="1:11">
      <c r="A13" s="105" t="s">
        <v>88</v>
      </c>
      <c r="B13" s="109" t="s">
        <v>107</v>
      </c>
      <c r="C13" s="105" t="s">
        <v>26</v>
      </c>
      <c r="D13" s="106">
        <v>936.2</v>
      </c>
      <c r="E13" s="105" t="s">
        <v>83</v>
      </c>
      <c r="F13" s="107" t="s">
        <v>14</v>
      </c>
      <c r="G13" s="107">
        <v>58.192</v>
      </c>
      <c r="H13" s="107" t="s">
        <v>14</v>
      </c>
      <c r="I13" s="110">
        <v>7.092</v>
      </c>
    </row>
    <row r="14" ht="14.25" customHeight="1" spans="1:11">
      <c r="A14" s="105" t="s">
        <v>88</v>
      </c>
      <c r="B14" s="105" t="s">
        <v>108</v>
      </c>
      <c r="C14" s="105" t="s">
        <v>26</v>
      </c>
      <c r="D14" s="106">
        <v>1348.8</v>
      </c>
      <c r="E14" s="105" t="s">
        <v>83</v>
      </c>
      <c r="F14" s="107" t="s">
        <v>14</v>
      </c>
      <c r="G14" s="107">
        <v>58.192</v>
      </c>
      <c r="H14" s="107" t="s">
        <v>14</v>
      </c>
      <c r="I14" s="110">
        <v>7.092</v>
      </c>
    </row>
    <row r="15" ht="14.25" customHeight="1" spans="1:11">
      <c r="A15" s="105" t="s">
        <v>88</v>
      </c>
      <c r="B15" s="105" t="s">
        <v>109</v>
      </c>
      <c r="C15" s="105" t="s">
        <v>26</v>
      </c>
      <c r="D15" s="106">
        <v>1253.8</v>
      </c>
      <c r="E15" s="105" t="s">
        <v>83</v>
      </c>
      <c r="F15" s="107" t="s">
        <v>14</v>
      </c>
      <c r="G15" s="107">
        <v>58.192</v>
      </c>
      <c r="H15" s="107" t="s">
        <v>14</v>
      </c>
      <c r="I15" s="110">
        <v>7.092</v>
      </c>
    </row>
    <row r="16" ht="14.25" customHeight="1" spans="1:11">
      <c r="A16" s="105" t="s">
        <v>88</v>
      </c>
      <c r="B16" s="105" t="s">
        <v>110</v>
      </c>
      <c r="C16" s="105" t="s">
        <v>111</v>
      </c>
      <c r="D16" s="106">
        <v>945</v>
      </c>
      <c r="E16" s="105" t="s">
        <v>83</v>
      </c>
      <c r="F16" s="107" t="s">
        <v>14</v>
      </c>
      <c r="G16" s="107">
        <v>54.15</v>
      </c>
      <c r="H16" s="107" t="s">
        <v>14</v>
      </c>
      <c r="I16" s="107">
        <v>6.41</v>
      </c>
    </row>
    <row r="17" ht="14.25" customHeight="1" spans="1:9">
      <c r="A17" s="105" t="s">
        <v>88</v>
      </c>
      <c r="B17" s="105" t="s">
        <v>112</v>
      </c>
      <c r="C17" s="105" t="s">
        <v>26</v>
      </c>
      <c r="D17" s="106">
        <v>611</v>
      </c>
      <c r="E17" s="105" t="s">
        <v>83</v>
      </c>
      <c r="F17" s="107" t="s">
        <v>14</v>
      </c>
      <c r="G17" s="107">
        <v>58.027</v>
      </c>
      <c r="H17" s="107" t="s">
        <v>14</v>
      </c>
      <c r="I17" s="110">
        <v>6.948</v>
      </c>
    </row>
    <row r="18" ht="14.25" customHeight="1" spans="1:9">
      <c r="A18" s="105" t="s">
        <v>88</v>
      </c>
      <c r="B18" s="105" t="s">
        <v>113</v>
      </c>
      <c r="C18" s="105" t="s">
        <v>17</v>
      </c>
      <c r="D18" s="106">
        <v>644</v>
      </c>
      <c r="E18" s="105" t="s">
        <v>83</v>
      </c>
      <c r="F18" s="107" t="s">
        <v>14</v>
      </c>
      <c r="G18" s="107">
        <v>58.192</v>
      </c>
      <c r="H18" s="107" t="s">
        <v>14</v>
      </c>
      <c r="I18" s="110">
        <v>7.092</v>
      </c>
    </row>
    <row r="19" ht="14.25" customHeight="1" spans="1:9">
      <c r="A19" s="113" t="s">
        <v>114</v>
      </c>
      <c r="B19" s="113" t="s">
        <v>115</v>
      </c>
      <c r="C19" s="113" t="s">
        <v>116</v>
      </c>
      <c r="D19" s="114">
        <v>1274.8</v>
      </c>
      <c r="E19" s="113" t="s">
        <v>83</v>
      </c>
      <c r="F19" s="115" t="s">
        <v>14</v>
      </c>
      <c r="G19" s="116">
        <v>59.77</v>
      </c>
      <c r="H19" s="115" t="s">
        <v>14</v>
      </c>
      <c r="I19" s="116">
        <v>7.11</v>
      </c>
    </row>
    <row r="20" ht="14.25" customHeight="1" spans="1:9">
      <c r="A20" s="113" t="s">
        <v>114</v>
      </c>
      <c r="B20" s="113" t="s">
        <v>115</v>
      </c>
      <c r="C20" s="113" t="s">
        <v>116</v>
      </c>
      <c r="D20" s="114">
        <v>1213</v>
      </c>
      <c r="E20" s="113" t="s">
        <v>83</v>
      </c>
      <c r="F20" s="115" t="s">
        <v>14</v>
      </c>
      <c r="G20" s="116">
        <v>59.77</v>
      </c>
      <c r="H20" s="115" t="s">
        <v>14</v>
      </c>
      <c r="I20" s="116">
        <v>7.13</v>
      </c>
    </row>
    <row r="21" ht="14.25" customHeight="1" spans="1:9">
      <c r="A21" s="113" t="s">
        <v>114</v>
      </c>
      <c r="B21" s="117"/>
      <c r="C21" s="113" t="s">
        <v>116</v>
      </c>
      <c r="D21" s="114">
        <v>1420</v>
      </c>
      <c r="E21" s="113" t="s">
        <v>83</v>
      </c>
      <c r="F21" s="115" t="s">
        <v>14</v>
      </c>
      <c r="G21" s="115">
        <v>58.192</v>
      </c>
      <c r="H21" s="115" t="s">
        <v>14</v>
      </c>
      <c r="I21" s="118">
        <v>7.092</v>
      </c>
    </row>
    <row r="22" ht="14.25" customHeight="1" spans="1:9">
      <c r="A22" s="113" t="s">
        <v>114</v>
      </c>
      <c r="B22" s="117"/>
      <c r="C22" s="113" t="s">
        <v>17</v>
      </c>
      <c r="D22" s="114">
        <v>786.6</v>
      </c>
      <c r="E22" s="113" t="s">
        <v>83</v>
      </c>
      <c r="F22" s="115" t="s">
        <v>14</v>
      </c>
      <c r="G22" s="115">
        <v>58.027</v>
      </c>
      <c r="H22" s="115" t="s">
        <v>14</v>
      </c>
      <c r="I22" s="118">
        <v>6.948</v>
      </c>
    </row>
    <row r="23" ht="14.25" customHeight="1" spans="1:9">
      <c r="A23" s="113" t="s">
        <v>114</v>
      </c>
      <c r="B23" s="117"/>
      <c r="C23" s="113" t="s">
        <v>17</v>
      </c>
      <c r="D23" s="114">
        <v>928.6</v>
      </c>
      <c r="E23" s="113" t="s">
        <v>83</v>
      </c>
      <c r="F23" s="115" t="s">
        <v>14</v>
      </c>
      <c r="G23" s="115">
        <v>58.027</v>
      </c>
      <c r="H23" s="115" t="s">
        <v>14</v>
      </c>
      <c r="I23" s="118">
        <v>6.948</v>
      </c>
    </row>
    <row r="24" ht="14.25" customHeight="1" spans="1:9">
      <c r="A24" s="113" t="s">
        <v>114</v>
      </c>
      <c r="B24" s="117"/>
      <c r="C24" s="113" t="s">
        <v>17</v>
      </c>
      <c r="D24" s="114">
        <v>835</v>
      </c>
      <c r="E24" s="113" t="s">
        <v>83</v>
      </c>
      <c r="F24" s="115" t="s">
        <v>14</v>
      </c>
      <c r="G24" s="115">
        <v>58.027</v>
      </c>
      <c r="H24" s="115" t="s">
        <v>14</v>
      </c>
      <c r="I24" s="118">
        <v>6.948</v>
      </c>
    </row>
    <row r="25" ht="14.25" customHeight="1" spans="1:9">
      <c r="A25" s="113" t="s">
        <v>114</v>
      </c>
      <c r="B25" s="113"/>
      <c r="C25" s="113" t="s">
        <v>116</v>
      </c>
      <c r="D25" s="114">
        <f>562+275</f>
        <v>837</v>
      </c>
      <c r="E25" s="113" t="s">
        <v>86</v>
      </c>
      <c r="F25" s="115" t="s">
        <v>14</v>
      </c>
      <c r="G25" s="115" t="s">
        <v>14</v>
      </c>
      <c r="H25" s="116">
        <v>58.1</v>
      </c>
      <c r="I25" s="116">
        <v>3.97</v>
      </c>
    </row>
    <row r="26" ht="14.25" customHeight="1" spans="1:9">
      <c r="A26" s="119" t="s">
        <v>117</v>
      </c>
      <c r="B26" s="119"/>
      <c r="C26" s="119" t="s">
        <v>90</v>
      </c>
      <c r="D26" s="120">
        <v>700</v>
      </c>
      <c r="E26" s="119" t="s">
        <v>86</v>
      </c>
      <c r="F26" s="121">
        <v>33.57</v>
      </c>
      <c r="G26" s="121">
        <v>9.53</v>
      </c>
      <c r="H26" s="121">
        <v>17.1</v>
      </c>
      <c r="I26" s="121">
        <v>4.33</v>
      </c>
    </row>
    <row r="27" ht="14.25" customHeight="1" spans="1:9">
      <c r="A27" s="119" t="s">
        <v>117</v>
      </c>
      <c r="B27" s="119"/>
      <c r="C27" s="119" t="s">
        <v>118</v>
      </c>
      <c r="D27" s="120">
        <v>295</v>
      </c>
      <c r="E27" s="119" t="s">
        <v>95</v>
      </c>
      <c r="F27" s="121" t="s">
        <v>119</v>
      </c>
      <c r="G27" s="121" t="s">
        <v>120</v>
      </c>
      <c r="H27" s="121" t="s">
        <v>14</v>
      </c>
      <c r="I27" s="121">
        <v>4.4</v>
      </c>
    </row>
    <row r="28" spans="1:9">
      <c r="A28" s="119" t="s">
        <v>117</v>
      </c>
      <c r="B28" s="119"/>
      <c r="C28" s="119" t="s">
        <v>90</v>
      </c>
      <c r="D28" s="120">
        <v>1723.6</v>
      </c>
      <c r="E28" s="119" t="s">
        <v>93</v>
      </c>
      <c r="F28" s="121">
        <v>45.37</v>
      </c>
      <c r="G28" s="121">
        <v>5.01</v>
      </c>
      <c r="H28" s="121">
        <v>3.08</v>
      </c>
      <c r="I28" s="121">
        <v>7.06</v>
      </c>
    </row>
    <row r="29" spans="1:9">
      <c r="A29" s="119" t="s">
        <v>117</v>
      </c>
      <c r="B29" s="119"/>
      <c r="C29" s="119" t="s">
        <v>118</v>
      </c>
      <c r="D29" s="120">
        <v>1660</v>
      </c>
      <c r="E29" s="119" t="s">
        <v>97</v>
      </c>
      <c r="F29" s="121" t="s">
        <v>14</v>
      </c>
      <c r="G29" s="121" t="s">
        <v>14</v>
      </c>
      <c r="H29" s="121" t="s">
        <v>14</v>
      </c>
      <c r="I29" s="121" t="s">
        <v>14</v>
      </c>
    </row>
    <row r="30" spans="1:9">
      <c r="A30" s="119" t="s">
        <v>117</v>
      </c>
      <c r="B30" s="119"/>
      <c r="C30" s="119" t="s">
        <v>118</v>
      </c>
      <c r="D30" s="120">
        <v>460</v>
      </c>
      <c r="E30" s="119" t="s">
        <v>99</v>
      </c>
      <c r="F30" s="121" t="s">
        <v>14</v>
      </c>
      <c r="G30" s="121" t="s">
        <v>14</v>
      </c>
      <c r="H30" s="121" t="s">
        <v>14</v>
      </c>
      <c r="I30" s="121" t="s">
        <v>14</v>
      </c>
    </row>
    <row r="31" spans="1:9">
      <c r="A31" s="119" t="s">
        <v>117</v>
      </c>
      <c r="B31" s="119"/>
      <c r="C31" s="119" t="s">
        <v>118</v>
      </c>
      <c r="D31" s="120">
        <v>94</v>
      </c>
      <c r="E31" s="119" t="s">
        <v>95</v>
      </c>
      <c r="F31" s="121" t="s">
        <v>14</v>
      </c>
      <c r="G31" s="121" t="s">
        <v>14</v>
      </c>
      <c r="H31" s="121" t="s">
        <v>14</v>
      </c>
      <c r="I31" s="121" t="s">
        <v>14</v>
      </c>
    </row>
    <row r="32" spans="1:9">
      <c r="A32" s="119" t="s">
        <v>117</v>
      </c>
      <c r="B32" s="119"/>
      <c r="C32" s="119" t="s">
        <v>118</v>
      </c>
      <c r="D32" s="120">
        <v>711</v>
      </c>
      <c r="E32" s="119" t="s">
        <v>86</v>
      </c>
      <c r="F32" s="121">
        <v>0.475</v>
      </c>
      <c r="G32" s="121">
        <v>2.868</v>
      </c>
      <c r="H32" s="121">
        <v>57.556</v>
      </c>
      <c r="I32" s="121">
        <v>1.346</v>
      </c>
    </row>
    <row r="33" spans="1:9">
      <c r="A33" s="122" t="s">
        <v>121</v>
      </c>
      <c r="B33" s="122"/>
      <c r="C33" s="122" t="s">
        <v>90</v>
      </c>
      <c r="D33" s="123">
        <v>410</v>
      </c>
      <c r="E33" s="122" t="s">
        <v>83</v>
      </c>
      <c r="F33" s="124" t="s">
        <v>14</v>
      </c>
      <c r="G33" s="124">
        <v>71.01</v>
      </c>
      <c r="H33" s="124" t="s">
        <v>14</v>
      </c>
      <c r="I33" s="124" t="s">
        <v>14</v>
      </c>
    </row>
    <row r="34" spans="1:9">
      <c r="A34" s="122" t="s">
        <v>122</v>
      </c>
      <c r="B34" s="122"/>
      <c r="C34" s="122" t="s">
        <v>101</v>
      </c>
      <c r="D34" s="123">
        <f>1694+500.6</f>
        <v>2194.6</v>
      </c>
      <c r="E34" s="122" t="s">
        <v>101</v>
      </c>
      <c r="F34" s="124"/>
      <c r="G34" s="124"/>
      <c r="H34" s="124"/>
      <c r="I34" s="124"/>
    </row>
    <row r="35" spans="1:9">
      <c r="A35" s="122" t="s">
        <v>123</v>
      </c>
      <c r="B35" s="122"/>
      <c r="C35" s="122" t="s">
        <v>103</v>
      </c>
      <c r="D35" s="123">
        <v>272.7</v>
      </c>
      <c r="E35" s="122" t="s">
        <v>103</v>
      </c>
      <c r="F35" s="124"/>
      <c r="G35" s="124"/>
      <c r="H35" s="124"/>
      <c r="I35" s="124"/>
    </row>
  </sheetData>
  <autoFilter xmlns:etc="http://www.wps.cn/officeDocument/2017/etCustomData" ref="A1:I35" etc:filterBottomFollowUsedRange="0">
    <extLst/>
  </autoFilter>
  <dataValidations count="1">
    <dataValidation type="list" allowBlank="1" showInputMessage="1" showErrorMessage="1" sqref="F1:H1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zoomScale="80" zoomScaleNormal="80" workbookViewId="0">
      <selection activeCell="H53" sqref="H53"/>
    </sheetView>
  </sheetViews>
  <sheetFormatPr defaultColWidth="8.75" defaultRowHeight="14.4"/>
  <cols>
    <col min="1" max="2" width="8.75" style="23"/>
    <col min="3" max="3" width="31.25" style="23" customWidth="1"/>
    <col min="4" max="4" width="9.5" style="23" customWidth="1"/>
    <col min="5" max="5" width="11.5" style="23" customWidth="1"/>
    <col min="6" max="7" width="9.5" style="23" customWidth="1"/>
    <col min="8" max="8" width="8.75" style="23"/>
    <col min="9" max="9" width="7.87962962962963" style="23" customWidth="1"/>
    <col min="10" max="10" width="29" style="23" customWidth="1"/>
    <col min="11" max="15" width="14.25" style="23" customWidth="1"/>
    <col min="16" max="258" width="8.75" style="23"/>
    <col min="259" max="259" width="31.25" style="23" customWidth="1"/>
    <col min="260" max="260" width="9.5" style="23" customWidth="1"/>
    <col min="261" max="261" width="11.5" style="23" customWidth="1"/>
    <col min="262" max="263" width="9.5" style="23" customWidth="1"/>
    <col min="264" max="514" width="8.75" style="23"/>
    <col min="515" max="515" width="31.25" style="23" customWidth="1"/>
    <col min="516" max="516" width="9.5" style="23" customWidth="1"/>
    <col min="517" max="517" width="11.5" style="23" customWidth="1"/>
    <col min="518" max="519" width="9.5" style="23" customWidth="1"/>
    <col min="520" max="770" width="8.75" style="23"/>
    <col min="771" max="771" width="31.25" style="23" customWidth="1"/>
    <col min="772" max="772" width="9.5" style="23" customWidth="1"/>
    <col min="773" max="773" width="11.5" style="23" customWidth="1"/>
    <col min="774" max="775" width="9.5" style="23" customWidth="1"/>
    <col min="776" max="1026" width="8.75" style="23"/>
    <col min="1027" max="1027" width="31.25" style="23" customWidth="1"/>
    <col min="1028" max="1028" width="9.5" style="23" customWidth="1"/>
    <col min="1029" max="1029" width="11.5" style="23" customWidth="1"/>
    <col min="1030" max="1031" width="9.5" style="23" customWidth="1"/>
    <col min="1032" max="1282" width="8.75" style="23"/>
    <col min="1283" max="1283" width="31.25" style="23" customWidth="1"/>
    <col min="1284" max="1284" width="9.5" style="23" customWidth="1"/>
    <col min="1285" max="1285" width="11.5" style="23" customWidth="1"/>
    <col min="1286" max="1287" width="9.5" style="23" customWidth="1"/>
    <col min="1288" max="1538" width="8.75" style="23"/>
    <col min="1539" max="1539" width="31.25" style="23" customWidth="1"/>
    <col min="1540" max="1540" width="9.5" style="23" customWidth="1"/>
    <col min="1541" max="1541" width="11.5" style="23" customWidth="1"/>
    <col min="1542" max="1543" width="9.5" style="23" customWidth="1"/>
    <col min="1544" max="1794" width="8.75" style="23"/>
    <col min="1795" max="1795" width="31.25" style="23" customWidth="1"/>
    <col min="1796" max="1796" width="9.5" style="23" customWidth="1"/>
    <col min="1797" max="1797" width="11.5" style="23" customWidth="1"/>
    <col min="1798" max="1799" width="9.5" style="23" customWidth="1"/>
    <col min="1800" max="2050" width="8.75" style="23"/>
    <col min="2051" max="2051" width="31.25" style="23" customWidth="1"/>
    <col min="2052" max="2052" width="9.5" style="23" customWidth="1"/>
    <col min="2053" max="2053" width="11.5" style="23" customWidth="1"/>
    <col min="2054" max="2055" width="9.5" style="23" customWidth="1"/>
    <col min="2056" max="2306" width="8.75" style="23"/>
    <col min="2307" max="2307" width="31.25" style="23" customWidth="1"/>
    <col min="2308" max="2308" width="9.5" style="23" customWidth="1"/>
    <col min="2309" max="2309" width="11.5" style="23" customWidth="1"/>
    <col min="2310" max="2311" width="9.5" style="23" customWidth="1"/>
    <col min="2312" max="2562" width="8.75" style="23"/>
    <col min="2563" max="2563" width="31.25" style="23" customWidth="1"/>
    <col min="2564" max="2564" width="9.5" style="23" customWidth="1"/>
    <col min="2565" max="2565" width="11.5" style="23" customWidth="1"/>
    <col min="2566" max="2567" width="9.5" style="23" customWidth="1"/>
    <col min="2568" max="2818" width="8.75" style="23"/>
    <col min="2819" max="2819" width="31.25" style="23" customWidth="1"/>
    <col min="2820" max="2820" width="9.5" style="23" customWidth="1"/>
    <col min="2821" max="2821" width="11.5" style="23" customWidth="1"/>
    <col min="2822" max="2823" width="9.5" style="23" customWidth="1"/>
    <col min="2824" max="3074" width="8.75" style="23"/>
    <col min="3075" max="3075" width="31.25" style="23" customWidth="1"/>
    <col min="3076" max="3076" width="9.5" style="23" customWidth="1"/>
    <col min="3077" max="3077" width="11.5" style="23" customWidth="1"/>
    <col min="3078" max="3079" width="9.5" style="23" customWidth="1"/>
    <col min="3080" max="3330" width="8.75" style="23"/>
    <col min="3331" max="3331" width="31.25" style="23" customWidth="1"/>
    <col min="3332" max="3332" width="9.5" style="23" customWidth="1"/>
    <col min="3333" max="3333" width="11.5" style="23" customWidth="1"/>
    <col min="3334" max="3335" width="9.5" style="23" customWidth="1"/>
    <col min="3336" max="3586" width="8.75" style="23"/>
    <col min="3587" max="3587" width="31.25" style="23" customWidth="1"/>
    <col min="3588" max="3588" width="9.5" style="23" customWidth="1"/>
    <col min="3589" max="3589" width="11.5" style="23" customWidth="1"/>
    <col min="3590" max="3591" width="9.5" style="23" customWidth="1"/>
    <col min="3592" max="3842" width="8.75" style="23"/>
    <col min="3843" max="3843" width="31.25" style="23" customWidth="1"/>
    <col min="3844" max="3844" width="9.5" style="23" customWidth="1"/>
    <col min="3845" max="3845" width="11.5" style="23" customWidth="1"/>
    <col min="3846" max="3847" width="9.5" style="23" customWidth="1"/>
    <col min="3848" max="4098" width="8.75" style="23"/>
    <col min="4099" max="4099" width="31.25" style="23" customWidth="1"/>
    <col min="4100" max="4100" width="9.5" style="23" customWidth="1"/>
    <col min="4101" max="4101" width="11.5" style="23" customWidth="1"/>
    <col min="4102" max="4103" width="9.5" style="23" customWidth="1"/>
    <col min="4104" max="4354" width="8.75" style="23"/>
    <col min="4355" max="4355" width="31.25" style="23" customWidth="1"/>
    <col min="4356" max="4356" width="9.5" style="23" customWidth="1"/>
    <col min="4357" max="4357" width="11.5" style="23" customWidth="1"/>
    <col min="4358" max="4359" width="9.5" style="23" customWidth="1"/>
    <col min="4360" max="4610" width="8.75" style="23"/>
    <col min="4611" max="4611" width="31.25" style="23" customWidth="1"/>
    <col min="4612" max="4612" width="9.5" style="23" customWidth="1"/>
    <col min="4613" max="4613" width="11.5" style="23" customWidth="1"/>
    <col min="4614" max="4615" width="9.5" style="23" customWidth="1"/>
    <col min="4616" max="4866" width="8.75" style="23"/>
    <col min="4867" max="4867" width="31.25" style="23" customWidth="1"/>
    <col min="4868" max="4868" width="9.5" style="23" customWidth="1"/>
    <col min="4869" max="4869" width="11.5" style="23" customWidth="1"/>
    <col min="4870" max="4871" width="9.5" style="23" customWidth="1"/>
    <col min="4872" max="5122" width="8.75" style="23"/>
    <col min="5123" max="5123" width="31.25" style="23" customWidth="1"/>
    <col min="5124" max="5124" width="9.5" style="23" customWidth="1"/>
    <col min="5125" max="5125" width="11.5" style="23" customWidth="1"/>
    <col min="5126" max="5127" width="9.5" style="23" customWidth="1"/>
    <col min="5128" max="5378" width="8.75" style="23"/>
    <col min="5379" max="5379" width="31.25" style="23" customWidth="1"/>
    <col min="5380" max="5380" width="9.5" style="23" customWidth="1"/>
    <col min="5381" max="5381" width="11.5" style="23" customWidth="1"/>
    <col min="5382" max="5383" width="9.5" style="23" customWidth="1"/>
    <col min="5384" max="5634" width="8.75" style="23"/>
    <col min="5635" max="5635" width="31.25" style="23" customWidth="1"/>
    <col min="5636" max="5636" width="9.5" style="23" customWidth="1"/>
    <col min="5637" max="5637" width="11.5" style="23" customWidth="1"/>
    <col min="5638" max="5639" width="9.5" style="23" customWidth="1"/>
    <col min="5640" max="5890" width="8.75" style="23"/>
    <col min="5891" max="5891" width="31.25" style="23" customWidth="1"/>
    <col min="5892" max="5892" width="9.5" style="23" customWidth="1"/>
    <col min="5893" max="5893" width="11.5" style="23" customWidth="1"/>
    <col min="5894" max="5895" width="9.5" style="23" customWidth="1"/>
    <col min="5896" max="6146" width="8.75" style="23"/>
    <col min="6147" max="6147" width="31.25" style="23" customWidth="1"/>
    <col min="6148" max="6148" width="9.5" style="23" customWidth="1"/>
    <col min="6149" max="6149" width="11.5" style="23" customWidth="1"/>
    <col min="6150" max="6151" width="9.5" style="23" customWidth="1"/>
    <col min="6152" max="6402" width="8.75" style="23"/>
    <col min="6403" max="6403" width="31.25" style="23" customWidth="1"/>
    <col min="6404" max="6404" width="9.5" style="23" customWidth="1"/>
    <col min="6405" max="6405" width="11.5" style="23" customWidth="1"/>
    <col min="6406" max="6407" width="9.5" style="23" customWidth="1"/>
    <col min="6408" max="6658" width="8.75" style="23"/>
    <col min="6659" max="6659" width="31.25" style="23" customWidth="1"/>
    <col min="6660" max="6660" width="9.5" style="23" customWidth="1"/>
    <col min="6661" max="6661" width="11.5" style="23" customWidth="1"/>
    <col min="6662" max="6663" width="9.5" style="23" customWidth="1"/>
    <col min="6664" max="6914" width="8.75" style="23"/>
    <col min="6915" max="6915" width="31.25" style="23" customWidth="1"/>
    <col min="6916" max="6916" width="9.5" style="23" customWidth="1"/>
    <col min="6917" max="6917" width="11.5" style="23" customWidth="1"/>
    <col min="6918" max="6919" width="9.5" style="23" customWidth="1"/>
    <col min="6920" max="7170" width="8.75" style="23"/>
    <col min="7171" max="7171" width="31.25" style="23" customWidth="1"/>
    <col min="7172" max="7172" width="9.5" style="23" customWidth="1"/>
    <col min="7173" max="7173" width="11.5" style="23" customWidth="1"/>
    <col min="7174" max="7175" width="9.5" style="23" customWidth="1"/>
    <col min="7176" max="7426" width="8.75" style="23"/>
    <col min="7427" max="7427" width="31.25" style="23" customWidth="1"/>
    <col min="7428" max="7428" width="9.5" style="23" customWidth="1"/>
    <col min="7429" max="7429" width="11.5" style="23" customWidth="1"/>
    <col min="7430" max="7431" width="9.5" style="23" customWidth="1"/>
    <col min="7432" max="7682" width="8.75" style="23"/>
    <col min="7683" max="7683" width="31.25" style="23" customWidth="1"/>
    <col min="7684" max="7684" width="9.5" style="23" customWidth="1"/>
    <col min="7685" max="7685" width="11.5" style="23" customWidth="1"/>
    <col min="7686" max="7687" width="9.5" style="23" customWidth="1"/>
    <col min="7688" max="7938" width="8.75" style="23"/>
    <col min="7939" max="7939" width="31.25" style="23" customWidth="1"/>
    <col min="7940" max="7940" width="9.5" style="23" customWidth="1"/>
    <col min="7941" max="7941" width="11.5" style="23" customWidth="1"/>
    <col min="7942" max="7943" width="9.5" style="23" customWidth="1"/>
    <col min="7944" max="8194" width="8.75" style="23"/>
    <col min="8195" max="8195" width="31.25" style="23" customWidth="1"/>
    <col min="8196" max="8196" width="9.5" style="23" customWidth="1"/>
    <col min="8197" max="8197" width="11.5" style="23" customWidth="1"/>
    <col min="8198" max="8199" width="9.5" style="23" customWidth="1"/>
    <col min="8200" max="8450" width="8.75" style="23"/>
    <col min="8451" max="8451" width="31.25" style="23" customWidth="1"/>
    <col min="8452" max="8452" width="9.5" style="23" customWidth="1"/>
    <col min="8453" max="8453" width="11.5" style="23" customWidth="1"/>
    <col min="8454" max="8455" width="9.5" style="23" customWidth="1"/>
    <col min="8456" max="8706" width="8.75" style="23"/>
    <col min="8707" max="8707" width="31.25" style="23" customWidth="1"/>
    <col min="8708" max="8708" width="9.5" style="23" customWidth="1"/>
    <col min="8709" max="8709" width="11.5" style="23" customWidth="1"/>
    <col min="8710" max="8711" width="9.5" style="23" customWidth="1"/>
    <col min="8712" max="8962" width="8.75" style="23"/>
    <col min="8963" max="8963" width="31.25" style="23" customWidth="1"/>
    <col min="8964" max="8964" width="9.5" style="23" customWidth="1"/>
    <col min="8965" max="8965" width="11.5" style="23" customWidth="1"/>
    <col min="8966" max="8967" width="9.5" style="23" customWidth="1"/>
    <col min="8968" max="9218" width="8.75" style="23"/>
    <col min="9219" max="9219" width="31.25" style="23" customWidth="1"/>
    <col min="9220" max="9220" width="9.5" style="23" customWidth="1"/>
    <col min="9221" max="9221" width="11.5" style="23" customWidth="1"/>
    <col min="9222" max="9223" width="9.5" style="23" customWidth="1"/>
    <col min="9224" max="9474" width="8.75" style="23"/>
    <col min="9475" max="9475" width="31.25" style="23" customWidth="1"/>
    <col min="9476" max="9476" width="9.5" style="23" customWidth="1"/>
    <col min="9477" max="9477" width="11.5" style="23" customWidth="1"/>
    <col min="9478" max="9479" width="9.5" style="23" customWidth="1"/>
    <col min="9480" max="9730" width="8.75" style="23"/>
    <col min="9731" max="9731" width="31.25" style="23" customWidth="1"/>
    <col min="9732" max="9732" width="9.5" style="23" customWidth="1"/>
    <col min="9733" max="9733" width="11.5" style="23" customWidth="1"/>
    <col min="9734" max="9735" width="9.5" style="23" customWidth="1"/>
    <col min="9736" max="9986" width="8.75" style="23"/>
    <col min="9987" max="9987" width="31.25" style="23" customWidth="1"/>
    <col min="9988" max="9988" width="9.5" style="23" customWidth="1"/>
    <col min="9989" max="9989" width="11.5" style="23" customWidth="1"/>
    <col min="9990" max="9991" width="9.5" style="23" customWidth="1"/>
    <col min="9992" max="10242" width="8.75" style="23"/>
    <col min="10243" max="10243" width="31.25" style="23" customWidth="1"/>
    <col min="10244" max="10244" width="9.5" style="23" customWidth="1"/>
    <col min="10245" max="10245" width="11.5" style="23" customWidth="1"/>
    <col min="10246" max="10247" width="9.5" style="23" customWidth="1"/>
    <col min="10248" max="10498" width="8.75" style="23"/>
    <col min="10499" max="10499" width="31.25" style="23" customWidth="1"/>
    <col min="10500" max="10500" width="9.5" style="23" customWidth="1"/>
    <col min="10501" max="10501" width="11.5" style="23" customWidth="1"/>
    <col min="10502" max="10503" width="9.5" style="23" customWidth="1"/>
    <col min="10504" max="10754" width="8.75" style="23"/>
    <col min="10755" max="10755" width="31.25" style="23" customWidth="1"/>
    <col min="10756" max="10756" width="9.5" style="23" customWidth="1"/>
    <col min="10757" max="10757" width="11.5" style="23" customWidth="1"/>
    <col min="10758" max="10759" width="9.5" style="23" customWidth="1"/>
    <col min="10760" max="11010" width="8.75" style="23"/>
    <col min="11011" max="11011" width="31.25" style="23" customWidth="1"/>
    <col min="11012" max="11012" width="9.5" style="23" customWidth="1"/>
    <col min="11013" max="11013" width="11.5" style="23" customWidth="1"/>
    <col min="11014" max="11015" width="9.5" style="23" customWidth="1"/>
    <col min="11016" max="11266" width="8.75" style="23"/>
    <col min="11267" max="11267" width="31.25" style="23" customWidth="1"/>
    <col min="11268" max="11268" width="9.5" style="23" customWidth="1"/>
    <col min="11269" max="11269" width="11.5" style="23" customWidth="1"/>
    <col min="11270" max="11271" width="9.5" style="23" customWidth="1"/>
    <col min="11272" max="11522" width="8.75" style="23"/>
    <col min="11523" max="11523" width="31.25" style="23" customWidth="1"/>
    <col min="11524" max="11524" width="9.5" style="23" customWidth="1"/>
    <col min="11525" max="11525" width="11.5" style="23" customWidth="1"/>
    <col min="11526" max="11527" width="9.5" style="23" customWidth="1"/>
    <col min="11528" max="11778" width="8.75" style="23"/>
    <col min="11779" max="11779" width="31.25" style="23" customWidth="1"/>
    <col min="11780" max="11780" width="9.5" style="23" customWidth="1"/>
    <col min="11781" max="11781" width="11.5" style="23" customWidth="1"/>
    <col min="11782" max="11783" width="9.5" style="23" customWidth="1"/>
    <col min="11784" max="12034" width="8.75" style="23"/>
    <col min="12035" max="12035" width="31.25" style="23" customWidth="1"/>
    <col min="12036" max="12036" width="9.5" style="23" customWidth="1"/>
    <col min="12037" max="12037" width="11.5" style="23" customWidth="1"/>
    <col min="12038" max="12039" width="9.5" style="23" customWidth="1"/>
    <col min="12040" max="12290" width="8.75" style="23"/>
    <col min="12291" max="12291" width="31.25" style="23" customWidth="1"/>
    <col min="12292" max="12292" width="9.5" style="23" customWidth="1"/>
    <col min="12293" max="12293" width="11.5" style="23" customWidth="1"/>
    <col min="12294" max="12295" width="9.5" style="23" customWidth="1"/>
    <col min="12296" max="12546" width="8.75" style="23"/>
    <col min="12547" max="12547" width="31.25" style="23" customWidth="1"/>
    <col min="12548" max="12548" width="9.5" style="23" customWidth="1"/>
    <col min="12549" max="12549" width="11.5" style="23" customWidth="1"/>
    <col min="12550" max="12551" width="9.5" style="23" customWidth="1"/>
    <col min="12552" max="12802" width="8.75" style="23"/>
    <col min="12803" max="12803" width="31.25" style="23" customWidth="1"/>
    <col min="12804" max="12804" width="9.5" style="23" customWidth="1"/>
    <col min="12805" max="12805" width="11.5" style="23" customWidth="1"/>
    <col min="12806" max="12807" width="9.5" style="23" customWidth="1"/>
    <col min="12808" max="13058" width="8.75" style="23"/>
    <col min="13059" max="13059" width="31.25" style="23" customWidth="1"/>
    <col min="13060" max="13060" width="9.5" style="23" customWidth="1"/>
    <col min="13061" max="13061" width="11.5" style="23" customWidth="1"/>
    <col min="13062" max="13063" width="9.5" style="23" customWidth="1"/>
    <col min="13064" max="13314" width="8.75" style="23"/>
    <col min="13315" max="13315" width="31.25" style="23" customWidth="1"/>
    <col min="13316" max="13316" width="9.5" style="23" customWidth="1"/>
    <col min="13317" max="13317" width="11.5" style="23" customWidth="1"/>
    <col min="13318" max="13319" width="9.5" style="23" customWidth="1"/>
    <col min="13320" max="13570" width="8.75" style="23"/>
    <col min="13571" max="13571" width="31.25" style="23" customWidth="1"/>
    <col min="13572" max="13572" width="9.5" style="23" customWidth="1"/>
    <col min="13573" max="13573" width="11.5" style="23" customWidth="1"/>
    <col min="13574" max="13575" width="9.5" style="23" customWidth="1"/>
    <col min="13576" max="13826" width="8.75" style="23"/>
    <col min="13827" max="13827" width="31.25" style="23" customWidth="1"/>
    <col min="13828" max="13828" width="9.5" style="23" customWidth="1"/>
    <col min="13829" max="13829" width="11.5" style="23" customWidth="1"/>
    <col min="13830" max="13831" width="9.5" style="23" customWidth="1"/>
    <col min="13832" max="14082" width="8.75" style="23"/>
    <col min="14083" max="14083" width="31.25" style="23" customWidth="1"/>
    <col min="14084" max="14084" width="9.5" style="23" customWidth="1"/>
    <col min="14085" max="14085" width="11.5" style="23" customWidth="1"/>
    <col min="14086" max="14087" width="9.5" style="23" customWidth="1"/>
    <col min="14088" max="14338" width="8.75" style="23"/>
    <col min="14339" max="14339" width="31.25" style="23" customWidth="1"/>
    <col min="14340" max="14340" width="9.5" style="23" customWidth="1"/>
    <col min="14341" max="14341" width="11.5" style="23" customWidth="1"/>
    <col min="14342" max="14343" width="9.5" style="23" customWidth="1"/>
    <col min="14344" max="14594" width="8.75" style="23"/>
    <col min="14595" max="14595" width="31.25" style="23" customWidth="1"/>
    <col min="14596" max="14596" width="9.5" style="23" customWidth="1"/>
    <col min="14597" max="14597" width="11.5" style="23" customWidth="1"/>
    <col min="14598" max="14599" width="9.5" style="23" customWidth="1"/>
    <col min="14600" max="14850" width="8.75" style="23"/>
    <col min="14851" max="14851" width="31.25" style="23" customWidth="1"/>
    <col min="14852" max="14852" width="9.5" style="23" customWidth="1"/>
    <col min="14853" max="14853" width="11.5" style="23" customWidth="1"/>
    <col min="14854" max="14855" width="9.5" style="23" customWidth="1"/>
    <col min="14856" max="15106" width="8.75" style="23"/>
    <col min="15107" max="15107" width="31.25" style="23" customWidth="1"/>
    <col min="15108" max="15108" width="9.5" style="23" customWidth="1"/>
    <col min="15109" max="15109" width="11.5" style="23" customWidth="1"/>
    <col min="15110" max="15111" width="9.5" style="23" customWidth="1"/>
    <col min="15112" max="15362" width="8.75" style="23"/>
    <col min="15363" max="15363" width="31.25" style="23" customWidth="1"/>
    <col min="15364" max="15364" width="9.5" style="23" customWidth="1"/>
    <col min="15365" max="15365" width="11.5" style="23" customWidth="1"/>
    <col min="15366" max="15367" width="9.5" style="23" customWidth="1"/>
    <col min="15368" max="15618" width="8.75" style="23"/>
    <col min="15619" max="15619" width="31.25" style="23" customWidth="1"/>
    <col min="15620" max="15620" width="9.5" style="23" customWidth="1"/>
    <col min="15621" max="15621" width="11.5" style="23" customWidth="1"/>
    <col min="15622" max="15623" width="9.5" style="23" customWidth="1"/>
    <col min="15624" max="15874" width="8.75" style="23"/>
    <col min="15875" max="15875" width="31.25" style="23" customWidth="1"/>
    <col min="15876" max="15876" width="9.5" style="23" customWidth="1"/>
    <col min="15877" max="15877" width="11.5" style="23" customWidth="1"/>
    <col min="15878" max="15879" width="9.5" style="23" customWidth="1"/>
    <col min="15880" max="16130" width="8.75" style="23"/>
    <col min="16131" max="16131" width="31.25" style="23" customWidth="1"/>
    <col min="16132" max="16132" width="9.5" style="23" customWidth="1"/>
    <col min="16133" max="16133" width="11.5" style="23" customWidth="1"/>
    <col min="16134" max="16135" width="9.5" style="23" customWidth="1"/>
    <col min="16136" max="16384" width="8.75" style="23"/>
  </cols>
  <sheetData>
    <row r="1" spans="1:15">
      <c r="A1" s="51" t="s">
        <v>124</v>
      </c>
      <c r="B1" s="52" t="s">
        <v>125</v>
      </c>
      <c r="C1" s="52" t="s">
        <v>87</v>
      </c>
      <c r="D1" s="52" t="s">
        <v>126</v>
      </c>
      <c r="E1" s="53" t="s">
        <v>127</v>
      </c>
      <c r="F1" s="54" t="s">
        <v>46</v>
      </c>
      <c r="G1" s="55"/>
      <c r="I1" s="27" t="s">
        <v>128</v>
      </c>
      <c r="J1" s="27"/>
      <c r="K1" s="27"/>
      <c r="L1" s="27" t="s">
        <v>129</v>
      </c>
      <c r="M1" s="27"/>
      <c r="N1" s="27"/>
      <c r="O1" s="27"/>
    </row>
    <row r="2" spans="1:15">
      <c r="A2" s="56"/>
      <c r="B2" s="57"/>
      <c r="C2" s="57"/>
      <c r="D2" s="57"/>
      <c r="E2" s="58"/>
      <c r="F2" s="59"/>
      <c r="G2" s="60"/>
      <c r="I2" s="27" t="s">
        <v>125</v>
      </c>
      <c r="J2" s="27" t="s">
        <v>130</v>
      </c>
      <c r="K2" s="26" t="s">
        <v>131</v>
      </c>
      <c r="L2" s="27" t="s">
        <v>6</v>
      </c>
      <c r="M2" s="27" t="s">
        <v>7</v>
      </c>
      <c r="N2" s="27" t="s">
        <v>8</v>
      </c>
      <c r="O2" s="27" t="s">
        <v>9</v>
      </c>
    </row>
    <row r="3" spans="1:15">
      <c r="A3" s="61" t="s">
        <v>83</v>
      </c>
      <c r="B3" s="62">
        <v>1</v>
      </c>
      <c r="C3" s="62" t="s">
        <v>17</v>
      </c>
      <c r="D3" s="63">
        <v>15377</v>
      </c>
      <c r="E3" s="27" t="s">
        <v>132</v>
      </c>
      <c r="F3" s="64">
        <f>D3+D4</f>
        <v>16028.2</v>
      </c>
      <c r="G3" s="65">
        <f>SUM(F3:F13)</f>
        <v>25163.3</v>
      </c>
      <c r="I3" s="27" t="s">
        <v>83</v>
      </c>
      <c r="J3" s="27" t="s">
        <v>17</v>
      </c>
      <c r="K3" s="63">
        <f>F3</f>
        <v>16028.2</v>
      </c>
      <c r="L3" s="26" t="s">
        <v>14</v>
      </c>
      <c r="M3" s="66">
        <v>58.027</v>
      </c>
      <c r="N3" s="26" t="s">
        <v>14</v>
      </c>
      <c r="O3" s="66">
        <v>6.948</v>
      </c>
    </row>
    <row r="4" spans="1:15">
      <c r="A4" s="67"/>
      <c r="B4" s="57"/>
      <c r="C4" s="57"/>
      <c r="D4" s="63">
        <v>651.2</v>
      </c>
      <c r="E4" s="27" t="s">
        <v>133</v>
      </c>
      <c r="F4" s="68"/>
      <c r="G4" s="69"/>
      <c r="I4" s="27"/>
      <c r="J4" s="27" t="s">
        <v>26</v>
      </c>
      <c r="K4" s="63">
        <f>F5</f>
        <v>2946</v>
      </c>
      <c r="L4" s="26" t="s">
        <v>14</v>
      </c>
      <c r="M4" s="66">
        <v>58.192</v>
      </c>
      <c r="N4" s="26" t="s">
        <v>14</v>
      </c>
      <c r="O4" s="66">
        <v>7.092</v>
      </c>
    </row>
    <row r="5" spans="1:15">
      <c r="A5" s="67"/>
      <c r="B5" s="62">
        <v>2</v>
      </c>
      <c r="C5" s="70" t="s">
        <v>26</v>
      </c>
      <c r="D5" s="63">
        <v>1800</v>
      </c>
      <c r="E5" s="27" t="s">
        <v>132</v>
      </c>
      <c r="F5" s="64">
        <f>D5+D6</f>
        <v>2946</v>
      </c>
      <c r="G5" s="69"/>
      <c r="I5" s="27"/>
      <c r="J5" s="26" t="s">
        <v>116</v>
      </c>
      <c r="K5" s="63">
        <f>F7</f>
        <v>2480.6</v>
      </c>
      <c r="L5" s="26" t="s">
        <v>14</v>
      </c>
      <c r="M5" s="66">
        <v>58.192</v>
      </c>
      <c r="N5" s="26" t="s">
        <v>14</v>
      </c>
      <c r="O5" s="66">
        <v>7.092</v>
      </c>
    </row>
    <row r="6" spans="1:15">
      <c r="A6" s="67"/>
      <c r="B6" s="57"/>
      <c r="C6" s="71"/>
      <c r="D6" s="63">
        <v>1146</v>
      </c>
      <c r="E6" s="27" t="s">
        <v>133</v>
      </c>
      <c r="F6" s="68"/>
      <c r="G6" s="69"/>
      <c r="I6" s="27"/>
      <c r="J6" s="27" t="s">
        <v>90</v>
      </c>
      <c r="K6" s="63">
        <f>F10</f>
        <v>3157.5</v>
      </c>
      <c r="L6" s="26" t="s">
        <v>14</v>
      </c>
      <c r="M6" s="26" t="s">
        <v>14</v>
      </c>
      <c r="N6" s="26" t="s">
        <v>14</v>
      </c>
      <c r="O6" s="26" t="s">
        <v>14</v>
      </c>
    </row>
    <row r="7" spans="1:15">
      <c r="A7" s="67"/>
      <c r="B7" s="62">
        <v>3</v>
      </c>
      <c r="C7" s="72" t="s">
        <v>116</v>
      </c>
      <c r="D7" s="63">
        <v>1730</v>
      </c>
      <c r="E7" s="27" t="s">
        <v>132</v>
      </c>
      <c r="F7" s="64">
        <f>D7+D8</f>
        <v>2480.6</v>
      </c>
      <c r="G7" s="69"/>
      <c r="I7" s="27"/>
      <c r="J7" s="26" t="s">
        <v>111</v>
      </c>
      <c r="K7" s="63">
        <f>F12</f>
        <v>551</v>
      </c>
      <c r="L7" s="26" t="s">
        <v>14</v>
      </c>
      <c r="M7" s="26" t="s">
        <v>14</v>
      </c>
      <c r="N7" s="26" t="s">
        <v>14</v>
      </c>
      <c r="O7" s="26" t="s">
        <v>14</v>
      </c>
    </row>
    <row r="8" spans="1:15">
      <c r="A8" s="67"/>
      <c r="B8" s="57"/>
      <c r="C8" s="71"/>
      <c r="D8" s="63">
        <v>750.6</v>
      </c>
      <c r="E8" s="27" t="s">
        <v>133</v>
      </c>
      <c r="F8" s="68"/>
      <c r="G8" s="69"/>
      <c r="I8" s="27"/>
      <c r="J8" s="26" t="s">
        <v>46</v>
      </c>
      <c r="K8" s="63">
        <f>SUM(K3:K7)</f>
        <v>25163.3</v>
      </c>
      <c r="L8" s="27"/>
      <c r="M8" s="66"/>
      <c r="N8" s="27"/>
      <c r="O8" s="66"/>
    </row>
    <row r="9" ht="13.5" hidden="1" customHeight="1" spans="1:15">
      <c r="A9" s="67"/>
      <c r="B9" s="73"/>
      <c r="C9" s="27"/>
      <c r="D9" s="63"/>
      <c r="E9" s="27"/>
      <c r="F9" s="74"/>
      <c r="G9" s="69"/>
    </row>
    <row r="10" spans="1:15">
      <c r="A10" s="67"/>
      <c r="B10" s="62">
        <v>4</v>
      </c>
      <c r="C10" s="75" t="s">
        <v>90</v>
      </c>
      <c r="D10" s="63">
        <v>3079</v>
      </c>
      <c r="E10" s="27" t="s">
        <v>132</v>
      </c>
      <c r="F10" s="64">
        <f>D10+D11</f>
        <v>3157.5</v>
      </c>
      <c r="G10" s="69"/>
    </row>
    <row r="11" spans="1:15">
      <c r="A11" s="67"/>
      <c r="B11" s="57"/>
      <c r="C11" s="24"/>
      <c r="D11" s="63">
        <v>78.5</v>
      </c>
      <c r="E11" s="27" t="s">
        <v>133</v>
      </c>
      <c r="F11" s="68"/>
      <c r="G11" s="69"/>
    </row>
    <row r="12" spans="1:15">
      <c r="A12" s="67"/>
      <c r="B12" s="62">
        <v>5</v>
      </c>
      <c r="C12" s="62" t="s">
        <v>111</v>
      </c>
      <c r="D12" s="63">
        <v>551</v>
      </c>
      <c r="E12" s="27" t="s">
        <v>132</v>
      </c>
      <c r="F12" s="64">
        <f>D12+D13</f>
        <v>551</v>
      </c>
      <c r="G12" s="69"/>
    </row>
    <row r="13" ht="15.15" spans="1:15">
      <c r="A13" s="76"/>
      <c r="B13" s="77"/>
      <c r="C13" s="77"/>
      <c r="D13" s="78"/>
      <c r="E13" s="79" t="s">
        <v>133</v>
      </c>
      <c r="F13" s="80"/>
      <c r="G13" s="81"/>
    </row>
    <row r="14" ht="15.15" hidden="1"/>
    <row r="15" hidden="1" spans="1:15">
      <c r="A15" s="82" t="s">
        <v>124</v>
      </c>
      <c r="B15" s="83" t="s">
        <v>125</v>
      </c>
      <c r="C15" s="84" t="s">
        <v>87</v>
      </c>
      <c r="D15" s="84" t="s">
        <v>126</v>
      </c>
      <c r="E15" s="84" t="s">
        <v>127</v>
      </c>
      <c r="F15" s="85" t="s">
        <v>46</v>
      </c>
      <c r="G15" s="86"/>
      <c r="I15" s="27" t="s">
        <v>128</v>
      </c>
      <c r="J15" s="27"/>
      <c r="K15" s="27"/>
      <c r="L15" s="27" t="s">
        <v>129</v>
      </c>
      <c r="M15" s="27"/>
      <c r="N15" s="27"/>
      <c r="O15" s="27"/>
    </row>
    <row r="16" hidden="1" spans="1:15">
      <c r="A16" s="87"/>
      <c r="B16" s="88"/>
      <c r="C16" s="27"/>
      <c r="D16" s="27"/>
      <c r="E16" s="27"/>
      <c r="F16" s="89"/>
      <c r="G16" s="90"/>
      <c r="I16" s="27" t="s">
        <v>125</v>
      </c>
      <c r="J16" s="27" t="s">
        <v>130</v>
      </c>
      <c r="K16" s="26" t="s">
        <v>131</v>
      </c>
      <c r="L16" s="27" t="s">
        <v>6</v>
      </c>
      <c r="M16" s="27" t="s">
        <v>7</v>
      </c>
      <c r="N16" s="27" t="s">
        <v>8</v>
      </c>
      <c r="O16" s="27" t="s">
        <v>9</v>
      </c>
    </row>
    <row r="17" hidden="1" spans="1:15">
      <c r="A17" s="61" t="s">
        <v>93</v>
      </c>
      <c r="B17" s="91">
        <v>1</v>
      </c>
      <c r="C17" s="27" t="s">
        <v>17</v>
      </c>
      <c r="D17" s="27"/>
      <c r="E17" s="27" t="s">
        <v>132</v>
      </c>
      <c r="F17" s="89">
        <f>D17+D18</f>
        <v>0</v>
      </c>
      <c r="G17" s="90">
        <f>SUM(F17:F26)</f>
        <v>0</v>
      </c>
      <c r="I17" s="26" t="s">
        <v>93</v>
      </c>
      <c r="J17" s="27" t="s">
        <v>17</v>
      </c>
      <c r="K17" s="63"/>
      <c r="L17" s="27"/>
      <c r="M17" s="66"/>
      <c r="N17" s="27"/>
      <c r="O17" s="66"/>
    </row>
    <row r="18" hidden="1" spans="1:15">
      <c r="A18" s="67"/>
      <c r="B18" s="88"/>
      <c r="C18" s="27"/>
      <c r="D18" s="27"/>
      <c r="E18" s="27" t="s">
        <v>133</v>
      </c>
      <c r="F18" s="89"/>
      <c r="G18" s="90"/>
      <c r="I18" s="27"/>
      <c r="J18" s="27" t="s">
        <v>26</v>
      </c>
      <c r="K18" s="63"/>
      <c r="L18" s="27"/>
      <c r="M18" s="66"/>
      <c r="N18" s="27"/>
      <c r="O18" s="66"/>
    </row>
    <row r="19" hidden="1" spans="1:15">
      <c r="A19" s="67"/>
      <c r="B19" s="91">
        <v>2</v>
      </c>
      <c r="C19" s="27" t="s">
        <v>26</v>
      </c>
      <c r="D19" s="27"/>
      <c r="E19" s="27" t="s">
        <v>132</v>
      </c>
      <c r="F19" s="89">
        <f>D19+D20</f>
        <v>0</v>
      </c>
      <c r="G19" s="90"/>
      <c r="I19" s="27"/>
      <c r="J19" s="26" t="s">
        <v>116</v>
      </c>
      <c r="K19" s="63"/>
      <c r="L19" s="27"/>
      <c r="M19" s="66"/>
      <c r="N19" s="27"/>
      <c r="O19" s="66"/>
    </row>
    <row r="20" hidden="1" spans="1:15">
      <c r="A20" s="67"/>
      <c r="B20" s="88"/>
      <c r="C20" s="27"/>
      <c r="D20" s="27"/>
      <c r="E20" s="27" t="s">
        <v>133</v>
      </c>
      <c r="F20" s="89"/>
      <c r="G20" s="90"/>
      <c r="I20" s="27"/>
      <c r="J20" s="27" t="s">
        <v>90</v>
      </c>
      <c r="K20" s="63"/>
      <c r="L20" s="27"/>
      <c r="M20" s="66"/>
      <c r="N20" s="27"/>
      <c r="O20" s="66"/>
    </row>
    <row r="21" hidden="1" spans="1:15">
      <c r="A21" s="67"/>
      <c r="B21" s="91">
        <v>3</v>
      </c>
      <c r="C21" s="27" t="s">
        <v>116</v>
      </c>
      <c r="D21" s="27"/>
      <c r="E21" s="27" t="s">
        <v>132</v>
      </c>
      <c r="F21" s="89">
        <f>D21+D22</f>
        <v>0</v>
      </c>
      <c r="G21" s="90"/>
      <c r="I21" s="27"/>
      <c r="J21" s="26" t="s">
        <v>111</v>
      </c>
      <c r="K21" s="63"/>
      <c r="L21" s="27"/>
      <c r="M21" s="66"/>
      <c r="N21" s="27"/>
      <c r="O21" s="66"/>
    </row>
    <row r="22" hidden="1" spans="1:15">
      <c r="A22" s="67"/>
      <c r="B22" s="88"/>
      <c r="C22" s="27"/>
      <c r="D22" s="27"/>
      <c r="E22" s="27" t="s">
        <v>133</v>
      </c>
      <c r="F22" s="89"/>
      <c r="G22" s="90"/>
      <c r="I22" s="27"/>
      <c r="J22" s="26" t="s">
        <v>46</v>
      </c>
      <c r="K22" s="63">
        <f>SUM(K17:K21)</f>
        <v>0</v>
      </c>
      <c r="L22" s="27"/>
      <c r="M22" s="66"/>
      <c r="N22" s="27"/>
      <c r="O22" s="66"/>
    </row>
    <row r="23" hidden="1" spans="1:15">
      <c r="A23" s="67"/>
      <c r="B23" s="91">
        <v>4</v>
      </c>
      <c r="C23" s="27" t="s">
        <v>90</v>
      </c>
      <c r="D23" s="27"/>
      <c r="E23" s="27" t="s">
        <v>132</v>
      </c>
      <c r="F23" s="89">
        <f>D23+D24</f>
        <v>0</v>
      </c>
      <c r="G23" s="90"/>
    </row>
    <row r="24" hidden="1" spans="1:15">
      <c r="A24" s="67"/>
      <c r="B24" s="88"/>
      <c r="C24" s="27"/>
      <c r="D24" s="27"/>
      <c r="E24" s="27" t="s">
        <v>133</v>
      </c>
      <c r="F24" s="89"/>
      <c r="G24" s="90"/>
    </row>
    <row r="25" hidden="1" spans="1:15">
      <c r="A25" s="67"/>
      <c r="B25" s="91">
        <v>5</v>
      </c>
      <c r="C25" s="62" t="s">
        <v>111</v>
      </c>
      <c r="D25" s="92"/>
      <c r="E25" s="27" t="s">
        <v>132</v>
      </c>
      <c r="F25" s="89">
        <f>D25+D26</f>
        <v>0</v>
      </c>
      <c r="G25" s="90"/>
    </row>
    <row r="26" ht="15.15" hidden="1" spans="1:15">
      <c r="A26" s="76"/>
      <c r="B26" s="93"/>
      <c r="C26" s="77"/>
      <c r="D26" s="79"/>
      <c r="E26" s="79" t="s">
        <v>133</v>
      </c>
      <c r="F26" s="94"/>
      <c r="G26" s="95"/>
    </row>
    <row r="27" hidden="1"/>
    <row r="28" ht="15.15"/>
    <row r="29" spans="1:15">
      <c r="A29" s="82" t="s">
        <v>124</v>
      </c>
      <c r="B29" s="83" t="s">
        <v>125</v>
      </c>
      <c r="C29" s="84" t="s">
        <v>87</v>
      </c>
      <c r="D29" s="84" t="s">
        <v>126</v>
      </c>
      <c r="E29" s="84" t="s">
        <v>127</v>
      </c>
      <c r="F29" s="85" t="s">
        <v>46</v>
      </c>
      <c r="G29" s="86"/>
      <c r="I29" s="27" t="s">
        <v>128</v>
      </c>
      <c r="J29" s="27"/>
      <c r="K29" s="27"/>
      <c r="L29" s="27" t="s">
        <v>129</v>
      </c>
      <c r="M29" s="27"/>
      <c r="N29" s="27"/>
      <c r="O29" s="27"/>
    </row>
    <row r="30" spans="1:15">
      <c r="A30" s="87"/>
      <c r="B30" s="88"/>
      <c r="C30" s="27"/>
      <c r="D30" s="27"/>
      <c r="E30" s="27"/>
      <c r="F30" s="89"/>
      <c r="G30" s="90"/>
      <c r="I30" s="27" t="s">
        <v>125</v>
      </c>
      <c r="J30" s="27" t="s">
        <v>130</v>
      </c>
      <c r="K30" s="26" t="s">
        <v>131</v>
      </c>
      <c r="L30" s="27" t="s">
        <v>6</v>
      </c>
      <c r="M30" s="27" t="s">
        <v>7</v>
      </c>
      <c r="N30" s="27" t="s">
        <v>8</v>
      </c>
      <c r="O30" s="27" t="s">
        <v>9</v>
      </c>
    </row>
    <row r="31" spans="1:15">
      <c r="A31" s="61" t="s">
        <v>86</v>
      </c>
      <c r="B31" s="91">
        <v>1</v>
      </c>
      <c r="C31" s="27" t="s">
        <v>17</v>
      </c>
      <c r="D31" s="96"/>
      <c r="E31" s="66" t="s">
        <v>132</v>
      </c>
      <c r="F31" s="74">
        <f>D31+D32</f>
        <v>2156</v>
      </c>
      <c r="G31" s="97">
        <f>SUM(F31:F40)</f>
        <v>3215</v>
      </c>
      <c r="I31" s="26" t="s">
        <v>86</v>
      </c>
      <c r="J31" s="27" t="s">
        <v>17</v>
      </c>
      <c r="K31" s="63">
        <f>F31</f>
        <v>2156</v>
      </c>
      <c r="L31" s="26">
        <v>33.57</v>
      </c>
      <c r="M31" s="26">
        <v>9.53</v>
      </c>
      <c r="N31" s="27">
        <v>17.1</v>
      </c>
      <c r="O31" s="66">
        <v>4.33</v>
      </c>
    </row>
    <row r="32" spans="1:15">
      <c r="A32" s="67"/>
      <c r="B32" s="88"/>
      <c r="C32" s="27"/>
      <c r="D32" s="63">
        <v>2156</v>
      </c>
      <c r="E32" s="66" t="s">
        <v>133</v>
      </c>
      <c r="F32" s="74"/>
      <c r="G32" s="97"/>
      <c r="I32" s="27"/>
      <c r="J32" s="27" t="s">
        <v>26</v>
      </c>
      <c r="K32" s="63">
        <f>F33</f>
        <v>0</v>
      </c>
      <c r="L32" s="26" t="s">
        <v>14</v>
      </c>
      <c r="M32" s="26" t="s">
        <v>14</v>
      </c>
      <c r="N32" s="26" t="s">
        <v>14</v>
      </c>
      <c r="O32" s="26" t="s">
        <v>14</v>
      </c>
    </row>
    <row r="33" spans="1:15">
      <c r="A33" s="67"/>
      <c r="B33" s="91">
        <v>2</v>
      </c>
      <c r="C33" s="27" t="s">
        <v>26</v>
      </c>
      <c r="D33" s="96"/>
      <c r="E33" s="66" t="s">
        <v>132</v>
      </c>
      <c r="F33" s="74">
        <f>D33+D34</f>
        <v>0</v>
      </c>
      <c r="G33" s="97"/>
      <c r="I33" s="27"/>
      <c r="J33" s="26" t="s">
        <v>116</v>
      </c>
      <c r="K33" s="63">
        <f>F35</f>
        <v>413</v>
      </c>
      <c r="L33" s="26" t="s">
        <v>14</v>
      </c>
      <c r="M33" s="26" t="s">
        <v>14</v>
      </c>
      <c r="N33" s="27">
        <v>58.1</v>
      </c>
      <c r="O33" s="66">
        <v>3.97</v>
      </c>
    </row>
    <row r="34" spans="1:15">
      <c r="A34" s="67"/>
      <c r="B34" s="88"/>
      <c r="C34" s="27"/>
      <c r="D34" s="63"/>
      <c r="E34" s="66" t="s">
        <v>133</v>
      </c>
      <c r="F34" s="74"/>
      <c r="G34" s="97"/>
      <c r="I34" s="27"/>
      <c r="J34" s="27" t="s">
        <v>90</v>
      </c>
      <c r="K34" s="63">
        <f>F37</f>
        <v>646</v>
      </c>
      <c r="L34" s="26" t="s">
        <v>14</v>
      </c>
      <c r="M34" s="26" t="s">
        <v>14</v>
      </c>
      <c r="N34" s="26" t="s">
        <v>14</v>
      </c>
      <c r="O34" s="26" t="s">
        <v>14</v>
      </c>
    </row>
    <row r="35" spans="1:15">
      <c r="A35" s="67"/>
      <c r="B35" s="91">
        <v>3</v>
      </c>
      <c r="C35" s="27" t="s">
        <v>116</v>
      </c>
      <c r="D35" s="96"/>
      <c r="E35" s="66" t="s">
        <v>132</v>
      </c>
      <c r="F35" s="74">
        <f>D35+D36</f>
        <v>413</v>
      </c>
      <c r="G35" s="97"/>
      <c r="I35" s="27"/>
      <c r="J35" s="26" t="s">
        <v>111</v>
      </c>
      <c r="K35" s="63">
        <f>F39</f>
        <v>0</v>
      </c>
      <c r="L35" s="26" t="s">
        <v>14</v>
      </c>
      <c r="M35" s="26" t="s">
        <v>14</v>
      </c>
      <c r="N35" s="26" t="s">
        <v>14</v>
      </c>
      <c r="O35" s="26" t="s">
        <v>14</v>
      </c>
    </row>
    <row r="36" spans="1:15">
      <c r="A36" s="67"/>
      <c r="B36" s="88"/>
      <c r="C36" s="27"/>
      <c r="D36" s="63">
        <v>413</v>
      </c>
      <c r="E36" s="66" t="s">
        <v>133</v>
      </c>
      <c r="F36" s="74"/>
      <c r="G36" s="97"/>
      <c r="I36" s="27"/>
      <c r="J36" s="26" t="s">
        <v>46</v>
      </c>
      <c r="K36" s="63">
        <f>SUM(K31:K35)</f>
        <v>3215</v>
      </c>
      <c r="L36" s="27"/>
      <c r="M36" s="66"/>
      <c r="N36" s="27"/>
      <c r="O36" s="66"/>
    </row>
    <row r="37" spans="1:15">
      <c r="A37" s="67"/>
      <c r="B37" s="91">
        <v>4</v>
      </c>
      <c r="C37" s="27" t="s">
        <v>90</v>
      </c>
      <c r="D37" s="96"/>
      <c r="E37" s="66" t="s">
        <v>132</v>
      </c>
      <c r="F37" s="74">
        <f>D37+D38</f>
        <v>646</v>
      </c>
      <c r="G37" s="97"/>
    </row>
    <row r="38" spans="1:15">
      <c r="A38" s="67"/>
      <c r="B38" s="88"/>
      <c r="C38" s="27"/>
      <c r="D38" s="63">
        <v>646</v>
      </c>
      <c r="E38" s="66" t="s">
        <v>133</v>
      </c>
      <c r="F38" s="74"/>
      <c r="G38" s="97"/>
    </row>
    <row r="39" spans="1:15">
      <c r="A39" s="67"/>
      <c r="B39" s="91">
        <v>5</v>
      </c>
      <c r="C39" s="62" t="s">
        <v>111</v>
      </c>
      <c r="D39" s="63"/>
      <c r="E39" s="66" t="s">
        <v>132</v>
      </c>
      <c r="F39" s="74">
        <f>D39+D40</f>
        <v>0</v>
      </c>
      <c r="G39" s="97"/>
    </row>
    <row r="40" ht="15.15" spans="1:15">
      <c r="A40" s="76"/>
      <c r="B40" s="93"/>
      <c r="C40" s="77"/>
      <c r="D40" s="78"/>
      <c r="E40" s="98" t="s">
        <v>133</v>
      </c>
      <c r="F40" s="99"/>
      <c r="G40" s="100"/>
    </row>
    <row r="41" ht="15.15"/>
    <row r="42" spans="1:15">
      <c r="A42" s="51" t="s">
        <v>124</v>
      </c>
      <c r="B42" s="52" t="s">
        <v>125</v>
      </c>
      <c r="C42" s="52" t="s">
        <v>87</v>
      </c>
      <c r="D42" s="52" t="s">
        <v>126</v>
      </c>
      <c r="E42" s="53" t="s">
        <v>127</v>
      </c>
      <c r="F42" s="54" t="s">
        <v>46</v>
      </c>
      <c r="G42" s="55"/>
      <c r="I42" s="26" t="s">
        <v>128</v>
      </c>
      <c r="J42" s="27"/>
      <c r="K42" s="27"/>
      <c r="L42" s="27" t="s">
        <v>129</v>
      </c>
      <c r="M42" s="27"/>
      <c r="N42" s="27"/>
      <c r="O42" s="27"/>
    </row>
    <row r="43" spans="1:15">
      <c r="A43" s="56"/>
      <c r="B43" s="57"/>
      <c r="C43" s="57"/>
      <c r="D43" s="57"/>
      <c r="E43" s="58"/>
      <c r="F43" s="59"/>
      <c r="G43" s="60"/>
      <c r="I43" s="27" t="s">
        <v>125</v>
      </c>
      <c r="J43" s="27" t="s">
        <v>130</v>
      </c>
      <c r="K43" s="26" t="s">
        <v>131</v>
      </c>
      <c r="L43" s="27" t="s">
        <v>6</v>
      </c>
      <c r="M43" s="27" t="s">
        <v>7</v>
      </c>
      <c r="N43" s="27" t="s">
        <v>8</v>
      </c>
      <c r="O43" s="27" t="s">
        <v>9</v>
      </c>
    </row>
    <row r="44" spans="1:15">
      <c r="A44" s="101" t="s">
        <v>93</v>
      </c>
      <c r="B44" s="62">
        <v>1</v>
      </c>
      <c r="C44" s="62" t="s">
        <v>17</v>
      </c>
      <c r="D44" s="63">
        <v>1893</v>
      </c>
      <c r="E44" s="27" t="s">
        <v>132</v>
      </c>
      <c r="F44" s="64">
        <f>D44+D45</f>
        <v>1893</v>
      </c>
      <c r="G44" s="65">
        <f>SUM(F44:F54)</f>
        <v>8471</v>
      </c>
      <c r="I44" s="26" t="s">
        <v>93</v>
      </c>
      <c r="J44" s="27"/>
      <c r="K44" s="63"/>
      <c r="L44" s="26"/>
      <c r="M44" s="66"/>
      <c r="N44" s="26"/>
      <c r="O44" s="66"/>
    </row>
    <row r="45" spans="1:15">
      <c r="A45" s="67"/>
      <c r="B45" s="57"/>
      <c r="C45" s="57"/>
      <c r="D45" s="63"/>
      <c r="E45" s="27" t="s">
        <v>133</v>
      </c>
      <c r="F45" s="68"/>
      <c r="G45" s="69"/>
      <c r="I45" s="27"/>
      <c r="J45" s="27"/>
      <c r="K45" s="63"/>
      <c r="L45" s="26"/>
      <c r="M45" s="66"/>
      <c r="N45" s="26"/>
      <c r="O45" s="66"/>
    </row>
    <row r="46" spans="1:15">
      <c r="A46" s="67"/>
      <c r="B46" s="62">
        <v>2</v>
      </c>
      <c r="C46" s="70" t="s">
        <v>26</v>
      </c>
      <c r="D46" s="63">
        <v>724</v>
      </c>
      <c r="E46" s="27" t="s">
        <v>132</v>
      </c>
      <c r="F46" s="64">
        <f>D46+D47</f>
        <v>724</v>
      </c>
      <c r="G46" s="69"/>
      <c r="I46" s="27"/>
      <c r="J46" s="26"/>
      <c r="K46" s="63"/>
      <c r="L46" s="26"/>
      <c r="M46" s="26"/>
      <c r="N46" s="26"/>
      <c r="O46" s="26"/>
    </row>
    <row r="47" spans="1:15">
      <c r="A47" s="67"/>
      <c r="B47" s="57"/>
      <c r="C47" s="71"/>
      <c r="D47" s="63"/>
      <c r="E47" s="27" t="s">
        <v>133</v>
      </c>
      <c r="F47" s="68"/>
      <c r="G47" s="69"/>
      <c r="I47" s="27"/>
      <c r="J47" s="27"/>
      <c r="K47" s="63"/>
      <c r="L47" s="26"/>
      <c r="M47" s="26"/>
      <c r="N47" s="26"/>
      <c r="O47" s="26"/>
    </row>
    <row r="48" spans="1:15">
      <c r="A48" s="67"/>
      <c r="B48" s="62">
        <v>3</v>
      </c>
      <c r="C48" s="72" t="s">
        <v>116</v>
      </c>
      <c r="D48" s="63">
        <v>1360</v>
      </c>
      <c r="E48" s="27" t="s">
        <v>132</v>
      </c>
      <c r="F48" s="64">
        <f>D48+D49</f>
        <v>1360</v>
      </c>
      <c r="G48" s="69"/>
      <c r="I48" s="27"/>
      <c r="J48" s="26"/>
      <c r="K48" s="63"/>
      <c r="L48" s="26"/>
      <c r="M48" s="26"/>
      <c r="N48" s="26"/>
      <c r="O48" s="26"/>
    </row>
    <row r="49" spans="1:15">
      <c r="A49" s="67"/>
      <c r="B49" s="57"/>
      <c r="C49" s="71"/>
      <c r="D49" s="63"/>
      <c r="E49" s="27" t="s">
        <v>133</v>
      </c>
      <c r="F49" s="68"/>
      <c r="G49" s="69"/>
      <c r="I49" s="27"/>
      <c r="J49" s="26" t="s">
        <v>46</v>
      </c>
      <c r="K49" s="63">
        <f>SUM(K44:K48)</f>
        <v>0</v>
      </c>
      <c r="L49" s="27"/>
      <c r="M49" s="66"/>
      <c r="N49" s="27"/>
      <c r="O49" s="66"/>
    </row>
    <row r="50" ht="13.5" hidden="1" customHeight="1" spans="1:15">
      <c r="A50" s="67"/>
      <c r="B50" s="73"/>
      <c r="C50" s="27"/>
      <c r="D50" s="63"/>
      <c r="E50" s="27"/>
      <c r="F50" s="74"/>
      <c r="G50" s="69"/>
    </row>
    <row r="51" spans="1:15">
      <c r="A51" s="67"/>
      <c r="B51" s="62">
        <v>4</v>
      </c>
      <c r="C51" s="75" t="s">
        <v>90</v>
      </c>
      <c r="D51" s="63">
        <v>1294</v>
      </c>
      <c r="E51" s="27" t="s">
        <v>132</v>
      </c>
      <c r="F51" s="64">
        <f>D51+D52</f>
        <v>1294</v>
      </c>
      <c r="G51" s="69"/>
    </row>
    <row r="52" spans="1:15">
      <c r="A52" s="67"/>
      <c r="B52" s="57"/>
      <c r="C52" s="24"/>
      <c r="D52" s="63"/>
      <c r="E52" s="27" t="s">
        <v>133</v>
      </c>
      <c r="F52" s="68"/>
      <c r="G52" s="69"/>
    </row>
    <row r="53" spans="1:15">
      <c r="A53" s="67"/>
      <c r="B53" s="62">
        <v>5</v>
      </c>
      <c r="C53" s="62" t="s">
        <v>111</v>
      </c>
      <c r="D53" s="63">
        <v>3200</v>
      </c>
      <c r="E53" s="27" t="s">
        <v>132</v>
      </c>
      <c r="F53" s="64">
        <f>D53+D54</f>
        <v>3200</v>
      </c>
      <c r="G53" s="69"/>
    </row>
    <row r="54" ht="15.15" spans="1:15">
      <c r="A54" s="76"/>
      <c r="B54" s="77"/>
      <c r="C54" s="77"/>
      <c r="D54" s="78"/>
      <c r="E54" s="79" t="s">
        <v>133</v>
      </c>
      <c r="F54" s="80"/>
      <c r="G54" s="81"/>
    </row>
  </sheetData>
  <mergeCells count="104">
    <mergeCell ref="I1:K1"/>
    <mergeCell ref="L1:O1"/>
    <mergeCell ref="I15:K15"/>
    <mergeCell ref="L15:O15"/>
    <mergeCell ref="I29:K29"/>
    <mergeCell ref="L29:O29"/>
    <mergeCell ref="I42:K42"/>
    <mergeCell ref="L42:O42"/>
    <mergeCell ref="A1:A2"/>
    <mergeCell ref="A3:A13"/>
    <mergeCell ref="A15:A16"/>
    <mergeCell ref="A17:A26"/>
    <mergeCell ref="A29:A30"/>
    <mergeCell ref="A31:A40"/>
    <mergeCell ref="A42:A43"/>
    <mergeCell ref="A44:A54"/>
    <mergeCell ref="B1:B2"/>
    <mergeCell ref="B3:B4"/>
    <mergeCell ref="B5:B6"/>
    <mergeCell ref="B7:B8"/>
    <mergeCell ref="B10:B11"/>
    <mergeCell ref="B12:B13"/>
    <mergeCell ref="B15:B16"/>
    <mergeCell ref="B17:B18"/>
    <mergeCell ref="B19:B20"/>
    <mergeCell ref="B21:B22"/>
    <mergeCell ref="B23:B24"/>
    <mergeCell ref="B25:B26"/>
    <mergeCell ref="B29:B30"/>
    <mergeCell ref="B31:B32"/>
    <mergeCell ref="B33:B34"/>
    <mergeCell ref="B35:B36"/>
    <mergeCell ref="B37:B38"/>
    <mergeCell ref="B39:B40"/>
    <mergeCell ref="B42:B43"/>
    <mergeCell ref="B44:B45"/>
    <mergeCell ref="B46:B47"/>
    <mergeCell ref="B48:B49"/>
    <mergeCell ref="B51:B52"/>
    <mergeCell ref="B53:B54"/>
    <mergeCell ref="C1:C2"/>
    <mergeCell ref="C3:C4"/>
    <mergeCell ref="C5:C6"/>
    <mergeCell ref="C7:C8"/>
    <mergeCell ref="C10:C11"/>
    <mergeCell ref="C12:C13"/>
    <mergeCell ref="C15:C16"/>
    <mergeCell ref="C17:C18"/>
    <mergeCell ref="C19:C20"/>
    <mergeCell ref="C21:C22"/>
    <mergeCell ref="C23:C24"/>
    <mergeCell ref="C25:C26"/>
    <mergeCell ref="C29:C30"/>
    <mergeCell ref="C31:C32"/>
    <mergeCell ref="C33:C34"/>
    <mergeCell ref="C35:C36"/>
    <mergeCell ref="C37:C38"/>
    <mergeCell ref="C39:C40"/>
    <mergeCell ref="C42:C43"/>
    <mergeCell ref="C44:C45"/>
    <mergeCell ref="C46:C47"/>
    <mergeCell ref="C48:C49"/>
    <mergeCell ref="C51:C52"/>
    <mergeCell ref="C53:C54"/>
    <mergeCell ref="D1:D2"/>
    <mergeCell ref="D15:D16"/>
    <mergeCell ref="D29:D30"/>
    <mergeCell ref="D42:D43"/>
    <mergeCell ref="E1:E2"/>
    <mergeCell ref="E15:E16"/>
    <mergeCell ref="E29:E30"/>
    <mergeCell ref="E42:E43"/>
    <mergeCell ref="F3:F4"/>
    <mergeCell ref="F5:F6"/>
    <mergeCell ref="F7:F8"/>
    <mergeCell ref="F10:F11"/>
    <mergeCell ref="F12:F13"/>
    <mergeCell ref="F17:F18"/>
    <mergeCell ref="F19:F20"/>
    <mergeCell ref="F21:F22"/>
    <mergeCell ref="F23:F24"/>
    <mergeCell ref="F25:F26"/>
    <mergeCell ref="F31:F32"/>
    <mergeCell ref="F33:F34"/>
    <mergeCell ref="F35:F36"/>
    <mergeCell ref="F37:F38"/>
    <mergeCell ref="F39:F40"/>
    <mergeCell ref="F44:F45"/>
    <mergeCell ref="F46:F47"/>
    <mergeCell ref="F48:F49"/>
    <mergeCell ref="F51:F52"/>
    <mergeCell ref="F53:F54"/>
    <mergeCell ref="G3:G13"/>
    <mergeCell ref="G17:G26"/>
    <mergeCell ref="G31:G40"/>
    <mergeCell ref="G44:G54"/>
    <mergeCell ref="I3:I7"/>
    <mergeCell ref="I17:I21"/>
    <mergeCell ref="I31:I35"/>
    <mergeCell ref="I44:I48"/>
    <mergeCell ref="F1:G2"/>
    <mergeCell ref="F29:G30"/>
    <mergeCell ref="F15:G16"/>
    <mergeCell ref="F42:G4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9" sqref="E39"/>
    </sheetView>
  </sheetViews>
  <sheetFormatPr defaultColWidth="9" defaultRowHeight="14.4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workbookViewId="0">
      <pane ySplit="1" topLeftCell="A2" activePane="bottomLeft" state="frozen"/>
      <selection/>
      <selection pane="bottomLeft" activeCell="C1" sqref="C1:E1"/>
    </sheetView>
  </sheetViews>
  <sheetFormatPr defaultColWidth="9" defaultRowHeight="15"/>
  <cols>
    <col min="1" max="9" width="15.5" style="32" customWidth="1"/>
    <col min="10" max="11" width="20.3796296296296" style="32" customWidth="1"/>
    <col min="12" max="17" width="9" style="32"/>
    <col min="18" max="18" width="10.5" style="32" customWidth="1"/>
    <col min="19" max="16384" width="9" style="32"/>
  </cols>
  <sheetData>
    <row r="1" spans="1:11">
      <c r="A1" s="33" t="s">
        <v>0</v>
      </c>
      <c r="B1" s="33" t="s">
        <v>47</v>
      </c>
      <c r="C1" s="33" t="s">
        <v>134</v>
      </c>
      <c r="D1" s="33" t="s">
        <v>135</v>
      </c>
      <c r="E1" s="33" t="s">
        <v>136</v>
      </c>
      <c r="F1" s="33" t="s">
        <v>6</v>
      </c>
      <c r="G1" s="33" t="s">
        <v>7</v>
      </c>
      <c r="H1" s="33" t="s">
        <v>8</v>
      </c>
      <c r="I1" s="33" t="s">
        <v>9</v>
      </c>
      <c r="J1" s="34" t="s">
        <v>135</v>
      </c>
      <c r="K1" s="34" t="s">
        <v>136</v>
      </c>
    </row>
    <row r="2" spans="1:11">
      <c r="A2" s="35" t="s">
        <v>88</v>
      </c>
      <c r="B2" s="35" t="s">
        <v>78</v>
      </c>
      <c r="C2" s="35" t="s">
        <v>137</v>
      </c>
      <c r="D2" s="35" t="s">
        <v>138</v>
      </c>
      <c r="E2" s="36">
        <v>497</v>
      </c>
      <c r="F2" s="37" t="s">
        <v>14</v>
      </c>
      <c r="G2" s="38">
        <v>57.954</v>
      </c>
      <c r="H2" s="38" t="s">
        <v>14</v>
      </c>
      <c r="I2" s="38">
        <v>7.039</v>
      </c>
      <c r="J2" s="34" t="s">
        <v>139</v>
      </c>
      <c r="K2" s="39">
        <f t="shared" ref="K2:K13" si="0">SUMIFS(E:E,D:D,J2)</f>
        <v>1500</v>
      </c>
    </row>
    <row r="3" spans="1:11">
      <c r="A3" s="35" t="s">
        <v>88</v>
      </c>
      <c r="B3" s="35" t="s">
        <v>78</v>
      </c>
      <c r="C3" s="35" t="s">
        <v>140</v>
      </c>
      <c r="D3" s="35" t="s">
        <v>138</v>
      </c>
      <c r="E3" s="36">
        <v>669.6</v>
      </c>
      <c r="F3" s="37" t="s">
        <v>14</v>
      </c>
      <c r="G3" s="38">
        <v>59.377</v>
      </c>
      <c r="H3" s="38" t="s">
        <v>14</v>
      </c>
      <c r="I3" s="38">
        <v>6.891</v>
      </c>
      <c r="J3" s="34" t="s">
        <v>37</v>
      </c>
      <c r="K3" s="39">
        <f t="shared" si="0"/>
        <v>377.8</v>
      </c>
    </row>
    <row r="4" spans="1:11">
      <c r="A4" s="35" t="s">
        <v>88</v>
      </c>
      <c r="B4" s="35" t="s">
        <v>78</v>
      </c>
      <c r="C4" s="35" t="s">
        <v>141</v>
      </c>
      <c r="D4" s="35" t="s">
        <v>138</v>
      </c>
      <c r="E4" s="36">
        <v>665</v>
      </c>
      <c r="F4" s="37" t="s">
        <v>14</v>
      </c>
      <c r="G4" s="38">
        <v>55.387</v>
      </c>
      <c r="H4" s="38" t="s">
        <v>14</v>
      </c>
      <c r="I4" s="38">
        <v>7.249</v>
      </c>
      <c r="J4" s="34" t="s">
        <v>36</v>
      </c>
      <c r="K4" s="39">
        <f t="shared" si="0"/>
        <v>2548.7</v>
      </c>
    </row>
    <row r="5" spans="1:11">
      <c r="A5" s="35" t="s">
        <v>88</v>
      </c>
      <c r="B5" s="35" t="s">
        <v>78</v>
      </c>
      <c r="C5" s="35" t="s">
        <v>142</v>
      </c>
      <c r="D5" s="35" t="s">
        <v>138</v>
      </c>
      <c r="E5" s="36">
        <v>1107</v>
      </c>
      <c r="F5" s="37" t="s">
        <v>14</v>
      </c>
      <c r="G5" s="38">
        <v>55.685</v>
      </c>
      <c r="H5" s="38" t="s">
        <v>14</v>
      </c>
      <c r="I5" s="38">
        <v>6.58</v>
      </c>
      <c r="J5" s="34" t="s">
        <v>143</v>
      </c>
      <c r="K5" s="39">
        <f t="shared" si="0"/>
        <v>6017.6</v>
      </c>
    </row>
    <row r="6" spans="1:11">
      <c r="A6" s="35" t="s">
        <v>88</v>
      </c>
      <c r="B6" s="35" t="s">
        <v>78</v>
      </c>
      <c r="C6" s="35" t="s">
        <v>144</v>
      </c>
      <c r="D6" s="35" t="s">
        <v>138</v>
      </c>
      <c r="E6" s="36">
        <v>994</v>
      </c>
      <c r="F6" s="37" t="s">
        <v>14</v>
      </c>
      <c r="G6" s="38">
        <v>50.595</v>
      </c>
      <c r="H6" s="38" t="s">
        <v>14</v>
      </c>
      <c r="I6" s="38">
        <v>7.747</v>
      </c>
      <c r="J6" s="34" t="s">
        <v>138</v>
      </c>
      <c r="K6" s="39">
        <f t="shared" si="0"/>
        <v>27258.5</v>
      </c>
    </row>
    <row r="7" spans="1:11">
      <c r="A7" s="35" t="s">
        <v>88</v>
      </c>
      <c r="B7" s="35" t="s">
        <v>78</v>
      </c>
      <c r="C7" s="35" t="s">
        <v>145</v>
      </c>
      <c r="D7" s="35" t="s">
        <v>138</v>
      </c>
      <c r="E7" s="36">
        <v>699</v>
      </c>
      <c r="F7" s="37" t="s">
        <v>14</v>
      </c>
      <c r="G7" s="38">
        <v>59.008</v>
      </c>
      <c r="H7" s="38" t="s">
        <v>14</v>
      </c>
      <c r="I7" s="38">
        <v>7.121</v>
      </c>
      <c r="J7" s="34" t="s">
        <v>146</v>
      </c>
      <c r="K7" s="39">
        <f t="shared" si="0"/>
        <v>3863</v>
      </c>
    </row>
    <row r="8" spans="1:11">
      <c r="A8" s="35" t="s">
        <v>88</v>
      </c>
      <c r="B8" s="35" t="s">
        <v>78</v>
      </c>
      <c r="C8" s="35" t="s">
        <v>147</v>
      </c>
      <c r="D8" s="35" t="s">
        <v>138</v>
      </c>
      <c r="E8" s="36">
        <v>406</v>
      </c>
      <c r="F8" s="37" t="s">
        <v>14</v>
      </c>
      <c r="G8" s="38">
        <v>58.187</v>
      </c>
      <c r="H8" s="38" t="s">
        <v>14</v>
      </c>
      <c r="I8" s="38">
        <v>7.051</v>
      </c>
      <c r="J8" s="34" t="s">
        <v>148</v>
      </c>
      <c r="K8" s="39">
        <f t="shared" si="0"/>
        <v>562</v>
      </c>
    </row>
    <row r="9" spans="1:11">
      <c r="A9" s="35" t="s">
        <v>88</v>
      </c>
      <c r="B9" s="35" t="s">
        <v>78</v>
      </c>
      <c r="C9" s="35" t="s">
        <v>149</v>
      </c>
      <c r="D9" s="35" t="s">
        <v>138</v>
      </c>
      <c r="E9" s="36">
        <v>773</v>
      </c>
      <c r="F9" s="37" t="s">
        <v>14</v>
      </c>
      <c r="G9" s="38">
        <v>57.324</v>
      </c>
      <c r="H9" s="38" t="s">
        <v>14</v>
      </c>
      <c r="I9" s="38">
        <v>6.996</v>
      </c>
      <c r="J9" s="34" t="s">
        <v>150</v>
      </c>
      <c r="K9" s="39">
        <f t="shared" si="0"/>
        <v>11083.2</v>
      </c>
    </row>
    <row r="10" spans="1:11">
      <c r="A10" s="35" t="s">
        <v>88</v>
      </c>
      <c r="B10" s="35" t="s">
        <v>78</v>
      </c>
      <c r="C10" s="35" t="s">
        <v>151</v>
      </c>
      <c r="D10" s="35" t="s">
        <v>138</v>
      </c>
      <c r="E10" s="36">
        <v>633</v>
      </c>
      <c r="F10" s="37" t="s">
        <v>14</v>
      </c>
      <c r="G10" s="38">
        <v>46.71</v>
      </c>
      <c r="H10" s="38" t="s">
        <v>14</v>
      </c>
      <c r="I10" s="38">
        <v>4.62</v>
      </c>
      <c r="J10" s="34" t="s">
        <v>152</v>
      </c>
      <c r="K10" s="39">
        <f t="shared" si="0"/>
        <v>7711</v>
      </c>
    </row>
    <row r="11" spans="1:11">
      <c r="A11" s="35" t="s">
        <v>88</v>
      </c>
      <c r="B11" s="35" t="s">
        <v>78</v>
      </c>
      <c r="C11" s="35" t="s">
        <v>153</v>
      </c>
      <c r="D11" s="35" t="s">
        <v>138</v>
      </c>
      <c r="E11" s="36">
        <v>629</v>
      </c>
      <c r="F11" s="37" t="s">
        <v>14</v>
      </c>
      <c r="G11" s="38">
        <v>54.566</v>
      </c>
      <c r="H11" s="38" t="s">
        <v>14</v>
      </c>
      <c r="I11" s="38">
        <v>6.707</v>
      </c>
      <c r="J11" s="34" t="s">
        <v>154</v>
      </c>
      <c r="K11" s="39">
        <f t="shared" si="0"/>
        <v>4109.8</v>
      </c>
    </row>
    <row r="12" spans="1:11">
      <c r="A12" s="35" t="s">
        <v>88</v>
      </c>
      <c r="B12" s="35" t="s">
        <v>78</v>
      </c>
      <c r="C12" s="35" t="s">
        <v>155</v>
      </c>
      <c r="D12" s="35" t="s">
        <v>138</v>
      </c>
      <c r="E12" s="36">
        <v>911.4</v>
      </c>
      <c r="F12" s="37" t="s">
        <v>14</v>
      </c>
      <c r="G12" s="38">
        <v>50.887</v>
      </c>
      <c r="H12" s="38" t="s">
        <v>14</v>
      </c>
      <c r="I12" s="38">
        <v>7.408</v>
      </c>
      <c r="J12" s="34" t="s">
        <v>156</v>
      </c>
      <c r="K12" s="39">
        <f t="shared" si="0"/>
        <v>623</v>
      </c>
    </row>
    <row r="13" spans="1:11">
      <c r="A13" s="35" t="s">
        <v>88</v>
      </c>
      <c r="B13" s="35" t="s">
        <v>78</v>
      </c>
      <c r="C13" s="35" t="s">
        <v>157</v>
      </c>
      <c r="D13" s="35" t="s">
        <v>138</v>
      </c>
      <c r="E13" s="36">
        <v>1099</v>
      </c>
      <c r="F13" s="37" t="s">
        <v>14</v>
      </c>
      <c r="G13" s="38">
        <v>56.701</v>
      </c>
      <c r="H13" s="38" t="s">
        <v>14</v>
      </c>
      <c r="I13" s="38">
        <v>7.428</v>
      </c>
      <c r="J13" s="34" t="s">
        <v>158</v>
      </c>
      <c r="K13" s="39">
        <f t="shared" si="0"/>
        <v>1414</v>
      </c>
    </row>
    <row r="14" spans="1:11">
      <c r="A14" s="35" t="s">
        <v>88</v>
      </c>
      <c r="B14" s="35" t="s">
        <v>78</v>
      </c>
      <c r="C14" s="35" t="s">
        <v>159</v>
      </c>
      <c r="D14" s="35" t="s">
        <v>138</v>
      </c>
      <c r="E14" s="36">
        <v>477</v>
      </c>
      <c r="F14" s="37" t="s">
        <v>14</v>
      </c>
      <c r="G14" s="38">
        <v>57.293</v>
      </c>
      <c r="H14" s="38" t="s">
        <v>14</v>
      </c>
      <c r="I14" s="38">
        <v>7.041</v>
      </c>
      <c r="J14" s="40" t="s">
        <v>46</v>
      </c>
      <c r="K14" s="39">
        <f>SUM(K2:K13)</f>
        <v>67068.6</v>
      </c>
    </row>
    <row r="15" spans="1:11">
      <c r="A15" s="35" t="s">
        <v>88</v>
      </c>
      <c r="B15" s="35" t="s">
        <v>78</v>
      </c>
      <c r="C15" s="35" t="s">
        <v>160</v>
      </c>
      <c r="D15" s="35" t="s">
        <v>138</v>
      </c>
      <c r="E15" s="36">
        <v>905.2</v>
      </c>
      <c r="F15" s="37" t="s">
        <v>14</v>
      </c>
      <c r="G15" s="38">
        <v>57.8</v>
      </c>
      <c r="H15" s="38" t="s">
        <v>14</v>
      </c>
      <c r="I15" s="38">
        <v>7.309</v>
      </c>
      <c r="J15" s="41"/>
    </row>
    <row r="16" spans="1:11">
      <c r="A16" s="35" t="s">
        <v>88</v>
      </c>
      <c r="B16" s="35" t="s">
        <v>78</v>
      </c>
      <c r="C16" s="35" t="s">
        <v>161</v>
      </c>
      <c r="D16" s="35" t="s">
        <v>138</v>
      </c>
      <c r="E16" s="36">
        <v>612</v>
      </c>
      <c r="F16" s="37" t="s">
        <v>14</v>
      </c>
      <c r="G16" s="38">
        <v>57.125</v>
      </c>
      <c r="H16" s="38" t="s">
        <v>14</v>
      </c>
      <c r="I16" s="38">
        <v>6.958</v>
      </c>
      <c r="J16" s="41"/>
    </row>
    <row r="17" spans="1:10">
      <c r="A17" s="35" t="s">
        <v>88</v>
      </c>
      <c r="B17" s="35" t="s">
        <v>78</v>
      </c>
      <c r="C17" s="35" t="s">
        <v>162</v>
      </c>
      <c r="D17" s="35" t="s">
        <v>138</v>
      </c>
      <c r="E17" s="36">
        <v>522.4</v>
      </c>
      <c r="F17" s="37" t="s">
        <v>14</v>
      </c>
      <c r="G17" s="38">
        <v>58.513</v>
      </c>
      <c r="H17" s="38" t="s">
        <v>14</v>
      </c>
      <c r="I17" s="38">
        <v>7.032</v>
      </c>
      <c r="J17" s="41"/>
    </row>
    <row r="18" spans="1:10">
      <c r="A18" s="35" t="s">
        <v>88</v>
      </c>
      <c r="B18" s="35" t="s">
        <v>78</v>
      </c>
      <c r="C18" s="35" t="s">
        <v>163</v>
      </c>
      <c r="D18" s="35" t="s">
        <v>138</v>
      </c>
      <c r="E18" s="36">
        <v>1019</v>
      </c>
      <c r="F18" s="37" t="s">
        <v>14</v>
      </c>
      <c r="G18" s="38">
        <v>59.556</v>
      </c>
      <c r="H18" s="38" t="s">
        <v>14</v>
      </c>
      <c r="I18" s="38">
        <v>7.066</v>
      </c>
      <c r="J18" s="41"/>
    </row>
    <row r="19" spans="1:10">
      <c r="A19" s="35" t="s">
        <v>88</v>
      </c>
      <c r="B19" s="35" t="s">
        <v>78</v>
      </c>
      <c r="C19" s="35" t="s">
        <v>164</v>
      </c>
      <c r="D19" s="35" t="s">
        <v>138</v>
      </c>
      <c r="E19" s="36">
        <v>724</v>
      </c>
      <c r="F19" s="37" t="s">
        <v>14</v>
      </c>
      <c r="G19" s="38">
        <v>59.33</v>
      </c>
      <c r="H19" s="38" t="s">
        <v>14</v>
      </c>
      <c r="I19" s="38">
        <v>7.129</v>
      </c>
      <c r="J19" s="41"/>
    </row>
    <row r="20" spans="1:10">
      <c r="A20" s="35" t="s">
        <v>88</v>
      </c>
      <c r="B20" s="35" t="s">
        <v>78</v>
      </c>
      <c r="C20" s="35" t="s">
        <v>165</v>
      </c>
      <c r="D20" s="35" t="s">
        <v>138</v>
      </c>
      <c r="E20" s="35">
        <v>427</v>
      </c>
      <c r="F20" s="37" t="s">
        <v>14</v>
      </c>
      <c r="G20" s="38">
        <v>56.834</v>
      </c>
      <c r="H20" s="38" t="s">
        <v>14</v>
      </c>
      <c r="I20" s="38">
        <v>7.1</v>
      </c>
    </row>
    <row r="21" spans="1:10">
      <c r="A21" s="35" t="s">
        <v>88</v>
      </c>
      <c r="B21" s="35" t="s">
        <v>78</v>
      </c>
      <c r="C21" s="35" t="s">
        <v>166</v>
      </c>
      <c r="D21" s="35" t="s">
        <v>138</v>
      </c>
      <c r="E21" s="35">
        <v>503.2</v>
      </c>
      <c r="F21" s="37" t="s">
        <v>14</v>
      </c>
      <c r="G21" s="38">
        <v>57.158</v>
      </c>
      <c r="H21" s="38" t="s">
        <v>14</v>
      </c>
      <c r="I21" s="38">
        <v>7.072</v>
      </c>
    </row>
    <row r="22" spans="1:10">
      <c r="A22" s="35" t="s">
        <v>88</v>
      </c>
      <c r="B22" s="35" t="s">
        <v>78</v>
      </c>
      <c r="C22" s="35" t="s">
        <v>167</v>
      </c>
      <c r="D22" s="35" t="s">
        <v>138</v>
      </c>
      <c r="E22" s="35">
        <v>726.7</v>
      </c>
      <c r="F22" s="37" t="s">
        <v>14</v>
      </c>
      <c r="G22" s="38">
        <v>57.928</v>
      </c>
      <c r="H22" s="38" t="s">
        <v>14</v>
      </c>
      <c r="I22" s="38">
        <v>7.029</v>
      </c>
    </row>
    <row r="23" spans="1:10">
      <c r="A23" s="35" t="s">
        <v>88</v>
      </c>
      <c r="B23" s="35" t="s">
        <v>78</v>
      </c>
      <c r="C23" s="35" t="s">
        <v>168</v>
      </c>
      <c r="D23" s="35" t="s">
        <v>138</v>
      </c>
      <c r="E23" s="35">
        <v>527</v>
      </c>
      <c r="F23" s="37" t="s">
        <v>14</v>
      </c>
      <c r="G23" s="38">
        <v>58.555</v>
      </c>
      <c r="H23" s="38" t="s">
        <v>14</v>
      </c>
      <c r="I23" s="38">
        <v>7.081</v>
      </c>
    </row>
    <row r="24" spans="1:10">
      <c r="A24" s="35" t="s">
        <v>88</v>
      </c>
      <c r="B24" s="35" t="s">
        <v>78</v>
      </c>
      <c r="C24" s="35" t="s">
        <v>169</v>
      </c>
      <c r="D24" s="35" t="s">
        <v>138</v>
      </c>
      <c r="E24" s="35">
        <v>1099.8</v>
      </c>
      <c r="F24" s="37" t="s">
        <v>14</v>
      </c>
      <c r="G24" s="38">
        <v>57.622</v>
      </c>
      <c r="H24" s="38" t="s">
        <v>14</v>
      </c>
      <c r="I24" s="38">
        <v>7.063</v>
      </c>
    </row>
    <row r="25" spans="1:10">
      <c r="A25" s="35" t="s">
        <v>88</v>
      </c>
      <c r="B25" s="35" t="s">
        <v>78</v>
      </c>
      <c r="C25" s="35" t="s">
        <v>170</v>
      </c>
      <c r="D25" s="35" t="s">
        <v>138</v>
      </c>
      <c r="E25" s="35">
        <v>536</v>
      </c>
      <c r="F25" s="37" t="s">
        <v>14</v>
      </c>
      <c r="G25" s="38">
        <v>47.81</v>
      </c>
      <c r="H25" s="38" t="s">
        <v>14</v>
      </c>
      <c r="I25" s="38">
        <v>6.19</v>
      </c>
    </row>
    <row r="26" spans="1:10">
      <c r="A26" s="35" t="s">
        <v>88</v>
      </c>
      <c r="B26" s="35" t="s">
        <v>78</v>
      </c>
      <c r="C26" s="35" t="s">
        <v>171</v>
      </c>
      <c r="D26" s="35" t="s">
        <v>138</v>
      </c>
      <c r="E26" s="35">
        <v>1208</v>
      </c>
      <c r="F26" s="37" t="s">
        <v>14</v>
      </c>
      <c r="G26" s="38">
        <v>55.375</v>
      </c>
      <c r="H26" s="38" t="s">
        <v>14</v>
      </c>
      <c r="I26" s="38">
        <v>7.009</v>
      </c>
    </row>
    <row r="27" ht="15.75" customHeight="1" spans="1:10">
      <c r="A27" s="35" t="s">
        <v>88</v>
      </c>
      <c r="B27" s="35" t="s">
        <v>78</v>
      </c>
      <c r="C27" s="35" t="s">
        <v>172</v>
      </c>
      <c r="D27" s="35" t="s">
        <v>138</v>
      </c>
      <c r="E27" s="35">
        <v>482.2</v>
      </c>
      <c r="F27" s="37" t="s">
        <v>14</v>
      </c>
      <c r="G27" s="38">
        <v>57.749</v>
      </c>
      <c r="H27" s="38" t="s">
        <v>14</v>
      </c>
      <c r="I27" s="38">
        <v>7.38</v>
      </c>
    </row>
    <row r="28" spans="1:10">
      <c r="A28" s="35" t="s">
        <v>88</v>
      </c>
      <c r="B28" s="35" t="s">
        <v>78</v>
      </c>
      <c r="C28" s="35" t="s">
        <v>173</v>
      </c>
      <c r="D28" s="35" t="s">
        <v>138</v>
      </c>
      <c r="E28" s="35">
        <v>701.8</v>
      </c>
      <c r="F28" s="37" t="s">
        <v>14</v>
      </c>
      <c r="G28" s="38">
        <v>59.665</v>
      </c>
      <c r="H28" s="38" t="s">
        <v>14</v>
      </c>
      <c r="I28" s="38">
        <v>7.286</v>
      </c>
    </row>
    <row r="29" spans="1:10">
      <c r="A29" s="35" t="s">
        <v>88</v>
      </c>
      <c r="B29" s="35" t="s">
        <v>78</v>
      </c>
      <c r="C29" s="35" t="s">
        <v>174</v>
      </c>
      <c r="D29" s="35" t="s">
        <v>138</v>
      </c>
      <c r="E29" s="35">
        <v>567</v>
      </c>
      <c r="F29" s="37" t="s">
        <v>14</v>
      </c>
      <c r="G29" s="38">
        <v>59.665</v>
      </c>
      <c r="H29" s="38" t="s">
        <v>14</v>
      </c>
      <c r="I29" s="38">
        <v>7.286</v>
      </c>
    </row>
    <row r="30" spans="1:10">
      <c r="A30" s="35" t="s">
        <v>88</v>
      </c>
      <c r="B30" s="35" t="s">
        <v>78</v>
      </c>
      <c r="C30" s="35" t="s">
        <v>175</v>
      </c>
      <c r="D30" s="35" t="s">
        <v>138</v>
      </c>
      <c r="E30" s="35">
        <v>882.2</v>
      </c>
      <c r="F30" s="37" t="s">
        <v>14</v>
      </c>
      <c r="G30" s="38">
        <v>59.665</v>
      </c>
      <c r="H30" s="38" t="s">
        <v>14</v>
      </c>
      <c r="I30" s="38">
        <v>7.286</v>
      </c>
    </row>
    <row r="31" spans="1:10">
      <c r="A31" s="35" t="s">
        <v>88</v>
      </c>
      <c r="B31" s="35" t="s">
        <v>78</v>
      </c>
      <c r="C31" s="35" t="s">
        <v>176</v>
      </c>
      <c r="D31" s="35" t="s">
        <v>138</v>
      </c>
      <c r="E31" s="35">
        <v>928.6</v>
      </c>
      <c r="F31" s="37" t="s">
        <v>14</v>
      </c>
      <c r="G31" s="38">
        <v>59.665</v>
      </c>
      <c r="H31" s="38" t="s">
        <v>14</v>
      </c>
      <c r="I31" s="38">
        <v>7.286</v>
      </c>
    </row>
    <row r="32" spans="1:10">
      <c r="A32" s="35" t="s">
        <v>88</v>
      </c>
      <c r="B32" s="35" t="s">
        <v>78</v>
      </c>
      <c r="C32" s="35" t="s">
        <v>177</v>
      </c>
      <c r="D32" s="35" t="s">
        <v>138</v>
      </c>
      <c r="E32" s="35">
        <v>1195</v>
      </c>
      <c r="F32" s="37" t="s">
        <v>14</v>
      </c>
      <c r="G32" s="38">
        <v>59.665</v>
      </c>
      <c r="H32" s="38" t="s">
        <v>14</v>
      </c>
      <c r="I32" s="38">
        <v>7.286</v>
      </c>
    </row>
    <row r="33" spans="1:9">
      <c r="A33" s="35" t="s">
        <v>88</v>
      </c>
      <c r="B33" s="35" t="s">
        <v>78</v>
      </c>
      <c r="C33" s="35" t="s">
        <v>178</v>
      </c>
      <c r="D33" s="35" t="s">
        <v>138</v>
      </c>
      <c r="E33" s="35">
        <v>491</v>
      </c>
      <c r="F33" s="37" t="s">
        <v>14</v>
      </c>
      <c r="G33" s="38">
        <v>59.665</v>
      </c>
      <c r="H33" s="38" t="s">
        <v>14</v>
      </c>
      <c r="I33" s="38">
        <v>7.286</v>
      </c>
    </row>
    <row r="34" spans="1:9">
      <c r="A34" s="35" t="s">
        <v>88</v>
      </c>
      <c r="B34" s="35" t="s">
        <v>78</v>
      </c>
      <c r="C34" s="35" t="s">
        <v>179</v>
      </c>
      <c r="D34" s="35" t="s">
        <v>138</v>
      </c>
      <c r="E34" s="35">
        <v>597.4</v>
      </c>
      <c r="F34" s="37" t="s">
        <v>14</v>
      </c>
      <c r="G34" s="38">
        <v>59.665</v>
      </c>
      <c r="H34" s="38" t="s">
        <v>14</v>
      </c>
      <c r="I34" s="38">
        <v>7.286</v>
      </c>
    </row>
    <row r="35" spans="1:9">
      <c r="A35" s="35" t="s">
        <v>88</v>
      </c>
      <c r="B35" s="35" t="s">
        <v>78</v>
      </c>
      <c r="C35" s="35" t="s">
        <v>180</v>
      </c>
      <c r="D35" s="35" t="s">
        <v>138</v>
      </c>
      <c r="E35" s="35">
        <v>770.2</v>
      </c>
      <c r="F35" s="37" t="s">
        <v>14</v>
      </c>
      <c r="G35" s="38">
        <v>59.665</v>
      </c>
      <c r="H35" s="38" t="s">
        <v>14</v>
      </c>
      <c r="I35" s="38">
        <v>7.286</v>
      </c>
    </row>
    <row r="36" spans="1:9">
      <c r="A36" s="35" t="s">
        <v>88</v>
      </c>
      <c r="B36" s="35" t="s">
        <v>78</v>
      </c>
      <c r="C36" s="35" t="s">
        <v>181</v>
      </c>
      <c r="D36" s="35" t="s">
        <v>138</v>
      </c>
      <c r="E36" s="35">
        <v>955.6</v>
      </c>
      <c r="F36" s="37" t="s">
        <v>14</v>
      </c>
      <c r="G36" s="38">
        <v>59.665</v>
      </c>
      <c r="H36" s="38" t="s">
        <v>14</v>
      </c>
      <c r="I36" s="38">
        <v>7.286</v>
      </c>
    </row>
    <row r="37" spans="1:9">
      <c r="A37" s="35" t="s">
        <v>88</v>
      </c>
      <c r="B37" s="35" t="s">
        <v>78</v>
      </c>
      <c r="C37" s="35" t="s">
        <v>182</v>
      </c>
      <c r="D37" s="35" t="s">
        <v>138</v>
      </c>
      <c r="E37" s="35">
        <v>720.6</v>
      </c>
      <c r="F37" s="37" t="s">
        <v>14</v>
      </c>
      <c r="G37" s="38">
        <v>59.665</v>
      </c>
      <c r="H37" s="38" t="s">
        <v>14</v>
      </c>
      <c r="I37" s="38">
        <v>7.286</v>
      </c>
    </row>
    <row r="38" spans="1:9">
      <c r="A38" s="35" t="s">
        <v>88</v>
      </c>
      <c r="B38" s="35" t="s">
        <v>78</v>
      </c>
      <c r="C38" s="35" t="s">
        <v>183</v>
      </c>
      <c r="D38" s="35" t="s">
        <v>138</v>
      </c>
      <c r="E38" s="35">
        <v>596.6</v>
      </c>
      <c r="F38" s="37" t="s">
        <v>14</v>
      </c>
      <c r="G38" s="38">
        <v>59.665</v>
      </c>
      <c r="H38" s="38" t="s">
        <v>14</v>
      </c>
      <c r="I38" s="38">
        <v>7.286</v>
      </c>
    </row>
    <row r="39" spans="1:9">
      <c r="A39" s="35" t="s">
        <v>88</v>
      </c>
      <c r="B39" s="35" t="s">
        <v>78</v>
      </c>
      <c r="C39" s="35" t="s">
        <v>184</v>
      </c>
      <c r="D39" s="35" t="s">
        <v>139</v>
      </c>
      <c r="E39" s="35">
        <v>1500</v>
      </c>
      <c r="F39" s="37" t="s">
        <v>14</v>
      </c>
      <c r="G39" s="38">
        <v>29.95</v>
      </c>
      <c r="H39" s="38" t="s">
        <v>14</v>
      </c>
      <c r="I39" s="38">
        <v>4.174</v>
      </c>
    </row>
    <row r="40" spans="1:9">
      <c r="A40" s="35" t="s">
        <v>88</v>
      </c>
      <c r="B40" s="35" t="s">
        <v>185</v>
      </c>
      <c r="C40" s="35" t="s">
        <v>186</v>
      </c>
      <c r="D40" s="35" t="s">
        <v>36</v>
      </c>
      <c r="E40" s="35">
        <v>1230.7</v>
      </c>
      <c r="F40" s="37" t="s">
        <v>14</v>
      </c>
      <c r="G40" s="38">
        <v>59.665</v>
      </c>
      <c r="H40" s="38" t="s">
        <v>14</v>
      </c>
      <c r="I40" s="38">
        <v>7.286</v>
      </c>
    </row>
    <row r="41" spans="1:9">
      <c r="A41" s="35" t="s">
        <v>88</v>
      </c>
      <c r="B41" s="35" t="s">
        <v>185</v>
      </c>
      <c r="C41" s="35" t="s">
        <v>187</v>
      </c>
      <c r="D41" s="35" t="s">
        <v>36</v>
      </c>
      <c r="E41" s="35">
        <v>983</v>
      </c>
      <c r="F41" s="37" t="s">
        <v>14</v>
      </c>
      <c r="G41" s="38">
        <v>59.665</v>
      </c>
      <c r="H41" s="38" t="s">
        <v>14</v>
      </c>
      <c r="I41" s="38">
        <v>7.286</v>
      </c>
    </row>
    <row r="42" spans="1:9">
      <c r="A42" s="35" t="s">
        <v>88</v>
      </c>
      <c r="B42" s="35" t="s">
        <v>185</v>
      </c>
      <c r="C42" s="35" t="s">
        <v>188</v>
      </c>
      <c r="D42" s="35" t="s">
        <v>37</v>
      </c>
      <c r="E42" s="35">
        <v>377.8</v>
      </c>
      <c r="F42" s="37" t="s">
        <v>14</v>
      </c>
      <c r="G42" s="38">
        <v>59.665</v>
      </c>
      <c r="H42" s="38" t="s">
        <v>14</v>
      </c>
      <c r="I42" s="38">
        <v>7.286</v>
      </c>
    </row>
    <row r="43" spans="1:9">
      <c r="A43" s="35" t="s">
        <v>88</v>
      </c>
      <c r="B43" s="35" t="s">
        <v>185</v>
      </c>
      <c r="C43" s="35" t="s">
        <v>189</v>
      </c>
      <c r="D43" s="35" t="s">
        <v>36</v>
      </c>
      <c r="E43" s="35">
        <v>200</v>
      </c>
      <c r="F43" s="37" t="s">
        <v>14</v>
      </c>
      <c r="G43" s="38">
        <v>58.388</v>
      </c>
      <c r="H43" s="38" t="s">
        <v>14</v>
      </c>
      <c r="I43" s="38">
        <v>7.175</v>
      </c>
    </row>
    <row r="44" spans="1:9">
      <c r="A44" s="35" t="s">
        <v>88</v>
      </c>
      <c r="B44" s="35" t="s">
        <v>185</v>
      </c>
      <c r="C44" s="35" t="s">
        <v>190</v>
      </c>
      <c r="D44" s="35" t="s">
        <v>36</v>
      </c>
      <c r="E44" s="35">
        <v>100</v>
      </c>
      <c r="F44" s="37" t="s">
        <v>14</v>
      </c>
      <c r="G44" s="38">
        <v>58.388</v>
      </c>
      <c r="H44" s="38" t="s">
        <v>14</v>
      </c>
      <c r="I44" s="38">
        <v>7.175</v>
      </c>
    </row>
    <row r="45" spans="1:9">
      <c r="A45" s="35" t="s">
        <v>88</v>
      </c>
      <c r="B45" s="35" t="s">
        <v>185</v>
      </c>
      <c r="C45" s="35" t="s">
        <v>191</v>
      </c>
      <c r="D45" s="35" t="s">
        <v>36</v>
      </c>
      <c r="E45" s="35">
        <v>35</v>
      </c>
      <c r="F45" s="37" t="s">
        <v>14</v>
      </c>
      <c r="G45" s="38">
        <v>58.388</v>
      </c>
      <c r="H45" s="38" t="s">
        <v>14</v>
      </c>
      <c r="I45" s="38">
        <v>7.175</v>
      </c>
    </row>
    <row r="46" spans="1:9">
      <c r="A46" s="42" t="s">
        <v>117</v>
      </c>
      <c r="B46" s="42" t="s">
        <v>192</v>
      </c>
      <c r="C46" s="42" t="s">
        <v>150</v>
      </c>
      <c r="D46" s="42" t="s">
        <v>150</v>
      </c>
      <c r="E46" s="42">
        <v>11083.2</v>
      </c>
      <c r="F46" s="43" t="s">
        <v>14</v>
      </c>
      <c r="G46" s="38" t="s">
        <v>14</v>
      </c>
      <c r="H46" s="44">
        <v>57.731</v>
      </c>
      <c r="I46" s="44">
        <v>4.045</v>
      </c>
    </row>
    <row r="47" spans="1:9">
      <c r="A47" s="42" t="s">
        <v>117</v>
      </c>
      <c r="B47" s="42" t="s">
        <v>192</v>
      </c>
      <c r="C47" s="42" t="s">
        <v>76</v>
      </c>
      <c r="D47" s="42" t="s">
        <v>152</v>
      </c>
      <c r="E47" s="42">
        <v>6623</v>
      </c>
      <c r="F47" s="43" t="s">
        <v>14</v>
      </c>
      <c r="G47" s="38" t="s">
        <v>14</v>
      </c>
      <c r="H47" s="45">
        <v>59.836</v>
      </c>
      <c r="I47" s="45">
        <v>4.03</v>
      </c>
    </row>
    <row r="48" spans="1:9">
      <c r="A48" s="42" t="s">
        <v>117</v>
      </c>
      <c r="B48" s="42" t="s">
        <v>192</v>
      </c>
      <c r="C48" s="42" t="s">
        <v>193</v>
      </c>
      <c r="D48" s="42" t="s">
        <v>158</v>
      </c>
      <c r="E48" s="42">
        <v>1414</v>
      </c>
      <c r="F48" s="43" t="s">
        <v>14</v>
      </c>
      <c r="G48" s="38" t="s">
        <v>14</v>
      </c>
      <c r="H48" s="46" t="s">
        <v>14</v>
      </c>
      <c r="I48" s="46">
        <v>3.837</v>
      </c>
    </row>
    <row r="49" spans="1:9">
      <c r="A49" s="42" t="s">
        <v>117</v>
      </c>
      <c r="B49" s="42" t="s">
        <v>192</v>
      </c>
      <c r="C49" s="42" t="s">
        <v>55</v>
      </c>
      <c r="D49" s="42" t="s">
        <v>146</v>
      </c>
      <c r="E49" s="42">
        <v>3863</v>
      </c>
      <c r="F49" s="43" t="s">
        <v>14</v>
      </c>
      <c r="G49" s="38" t="s">
        <v>14</v>
      </c>
      <c r="H49" s="44">
        <v>22.125</v>
      </c>
      <c r="I49" s="44">
        <v>4.411</v>
      </c>
    </row>
    <row r="50" spans="1:9">
      <c r="A50" s="42" t="s">
        <v>117</v>
      </c>
      <c r="B50" s="42" t="s">
        <v>192</v>
      </c>
      <c r="C50" s="42" t="s">
        <v>26</v>
      </c>
      <c r="D50" s="42" t="s">
        <v>152</v>
      </c>
      <c r="E50" s="42">
        <v>1088</v>
      </c>
      <c r="F50" s="43" t="s">
        <v>14</v>
      </c>
      <c r="G50" s="38" t="s">
        <v>14</v>
      </c>
      <c r="H50" s="44">
        <v>57.697</v>
      </c>
      <c r="I50" s="44">
        <v>4.263</v>
      </c>
    </row>
    <row r="51" spans="1:9">
      <c r="A51" s="42" t="s">
        <v>117</v>
      </c>
      <c r="B51" s="42" t="s">
        <v>192</v>
      </c>
      <c r="C51" s="42" t="s">
        <v>71</v>
      </c>
      <c r="D51" s="42" t="s">
        <v>148</v>
      </c>
      <c r="E51" s="42">
        <v>562</v>
      </c>
      <c r="F51" s="43" t="s">
        <v>14</v>
      </c>
      <c r="G51" s="38" t="s">
        <v>14</v>
      </c>
      <c r="H51" s="44">
        <v>59.539</v>
      </c>
      <c r="I51" s="44">
        <v>4.078</v>
      </c>
    </row>
    <row r="52" spans="1:9">
      <c r="A52" s="42" t="s">
        <v>117</v>
      </c>
      <c r="B52" s="42" t="s">
        <v>192</v>
      </c>
      <c r="C52" s="42" t="s">
        <v>194</v>
      </c>
      <c r="D52" s="42" t="s">
        <v>156</v>
      </c>
      <c r="E52" s="42">
        <v>623</v>
      </c>
      <c r="F52" s="43" t="s">
        <v>14</v>
      </c>
      <c r="G52" s="38" t="s">
        <v>14</v>
      </c>
      <c r="H52" s="44">
        <v>58.823</v>
      </c>
      <c r="I52" s="44">
        <v>3.923</v>
      </c>
    </row>
    <row r="53" spans="1:9">
      <c r="A53" s="47" t="s">
        <v>114</v>
      </c>
      <c r="B53" s="47" t="s">
        <v>195</v>
      </c>
      <c r="C53" s="47" t="s">
        <v>196</v>
      </c>
      <c r="D53" s="47" t="s">
        <v>143</v>
      </c>
      <c r="E53" s="47">
        <v>1000</v>
      </c>
      <c r="F53" s="43" t="s">
        <v>14</v>
      </c>
      <c r="G53" s="48">
        <v>58.801</v>
      </c>
      <c r="H53" s="38" t="s">
        <v>14</v>
      </c>
      <c r="I53" s="48">
        <v>7.007</v>
      </c>
    </row>
    <row r="54" spans="1:9">
      <c r="A54" s="47" t="s">
        <v>114</v>
      </c>
      <c r="B54" s="47" t="s">
        <v>195</v>
      </c>
      <c r="C54" s="47" t="s">
        <v>197</v>
      </c>
      <c r="D54" s="47" t="s">
        <v>143</v>
      </c>
      <c r="E54" s="47">
        <v>1054.3</v>
      </c>
      <c r="F54" s="43" t="s">
        <v>14</v>
      </c>
      <c r="G54" s="48">
        <v>58.801</v>
      </c>
      <c r="H54" s="38" t="s">
        <v>14</v>
      </c>
      <c r="I54" s="48">
        <v>7.007</v>
      </c>
    </row>
    <row r="55" spans="1:9">
      <c r="A55" s="47" t="s">
        <v>114</v>
      </c>
      <c r="B55" s="47" t="s">
        <v>195</v>
      </c>
      <c r="C55" s="47" t="s">
        <v>198</v>
      </c>
      <c r="D55" s="47" t="s">
        <v>143</v>
      </c>
      <c r="E55" s="47">
        <v>1543.3</v>
      </c>
      <c r="F55" s="43" t="s">
        <v>14</v>
      </c>
      <c r="G55" s="48">
        <v>58.801</v>
      </c>
      <c r="H55" s="38" t="s">
        <v>14</v>
      </c>
      <c r="I55" s="48">
        <v>7.007</v>
      </c>
    </row>
    <row r="56" spans="1:9">
      <c r="A56" s="47" t="s">
        <v>114</v>
      </c>
      <c r="B56" s="47" t="s">
        <v>195</v>
      </c>
      <c r="C56" s="47" t="s">
        <v>199</v>
      </c>
      <c r="D56" s="47" t="s">
        <v>143</v>
      </c>
      <c r="E56" s="47">
        <v>1420</v>
      </c>
      <c r="F56" s="43" t="s">
        <v>14</v>
      </c>
      <c r="G56" s="48">
        <v>58.801</v>
      </c>
      <c r="H56" s="38" t="s">
        <v>14</v>
      </c>
      <c r="I56" s="48">
        <v>7.007</v>
      </c>
    </row>
    <row r="57" spans="1:9">
      <c r="A57" s="47" t="s">
        <v>114</v>
      </c>
      <c r="B57" s="47" t="s">
        <v>195</v>
      </c>
      <c r="C57" s="47" t="s">
        <v>200</v>
      </c>
      <c r="D57" s="47" t="s">
        <v>143</v>
      </c>
      <c r="E57" s="47">
        <v>1000</v>
      </c>
      <c r="F57" s="43" t="s">
        <v>14</v>
      </c>
      <c r="G57" s="48">
        <v>58.801</v>
      </c>
      <c r="H57" s="38" t="s">
        <v>14</v>
      </c>
      <c r="I57" s="48">
        <v>7.007</v>
      </c>
    </row>
    <row r="58" spans="1:9">
      <c r="A58" s="49" t="s">
        <v>114</v>
      </c>
      <c r="B58" s="49" t="s">
        <v>195</v>
      </c>
      <c r="C58" s="49" t="s">
        <v>201</v>
      </c>
      <c r="D58" s="49" t="s">
        <v>154</v>
      </c>
      <c r="E58" s="49">
        <v>1022.6</v>
      </c>
      <c r="F58" s="43" t="s">
        <v>14</v>
      </c>
      <c r="G58" s="38" t="s">
        <v>14</v>
      </c>
      <c r="H58" s="44">
        <v>59.054</v>
      </c>
      <c r="I58" s="50">
        <v>4.07</v>
      </c>
    </row>
    <row r="59" spans="1:9">
      <c r="A59" s="49" t="s">
        <v>114</v>
      </c>
      <c r="B59" s="49" t="s">
        <v>195</v>
      </c>
      <c r="C59" s="49" t="s">
        <v>202</v>
      </c>
      <c r="D59" s="49" t="s">
        <v>154</v>
      </c>
      <c r="E59" s="49">
        <v>795.8</v>
      </c>
      <c r="F59" s="43" t="s">
        <v>14</v>
      </c>
      <c r="G59" s="38" t="s">
        <v>14</v>
      </c>
      <c r="H59" s="44">
        <v>59.054</v>
      </c>
      <c r="I59" s="50">
        <v>4.07</v>
      </c>
    </row>
    <row r="60" spans="1:9">
      <c r="A60" s="49" t="s">
        <v>114</v>
      </c>
      <c r="B60" s="49" t="s">
        <v>195</v>
      </c>
      <c r="C60" s="49" t="s">
        <v>203</v>
      </c>
      <c r="D60" s="49" t="s">
        <v>154</v>
      </c>
      <c r="E60" s="49">
        <v>654.4</v>
      </c>
      <c r="F60" s="43" t="s">
        <v>14</v>
      </c>
      <c r="G60" s="38" t="s">
        <v>14</v>
      </c>
      <c r="H60" s="44">
        <v>59.054</v>
      </c>
      <c r="I60" s="50">
        <v>4.07</v>
      </c>
    </row>
    <row r="61" spans="1:9">
      <c r="A61" s="49" t="s">
        <v>114</v>
      </c>
      <c r="B61" s="49" t="s">
        <v>195</v>
      </c>
      <c r="C61" s="49" t="s">
        <v>204</v>
      </c>
      <c r="D61" s="49" t="s">
        <v>154</v>
      </c>
      <c r="E61" s="49">
        <v>1021.3</v>
      </c>
      <c r="F61" s="43" t="s">
        <v>14</v>
      </c>
      <c r="G61" s="38" t="s">
        <v>14</v>
      </c>
      <c r="H61" s="44">
        <v>59.054</v>
      </c>
      <c r="I61" s="50">
        <v>4.07</v>
      </c>
    </row>
    <row r="62" spans="1:9">
      <c r="A62" s="49" t="s">
        <v>114</v>
      </c>
      <c r="B62" s="49" t="s">
        <v>195</v>
      </c>
      <c r="C62" s="49" t="s">
        <v>205</v>
      </c>
      <c r="D62" s="49" t="s">
        <v>154</v>
      </c>
      <c r="E62" s="49">
        <v>615.7</v>
      </c>
      <c r="F62" s="43" t="s">
        <v>14</v>
      </c>
      <c r="G62" s="38" t="s">
        <v>14</v>
      </c>
      <c r="H62" s="44">
        <v>59.054</v>
      </c>
      <c r="I62" s="50">
        <v>4.07</v>
      </c>
    </row>
  </sheetData>
  <autoFilter xmlns:etc="http://www.wps.cn/officeDocument/2017/etCustomData" ref="A1:I62" etc:filterBottomFollowUsedRange="0">
    <extLst/>
  </autoFilter>
  <dataValidations count="1">
    <dataValidation type="list" allowBlank="1" showInputMessage="1" showErrorMessage="1" sqref="F1:H1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workbookViewId="0">
      <selection activeCell="A1" sqref="$A1:$XFD1048576"/>
    </sheetView>
  </sheetViews>
  <sheetFormatPr defaultColWidth="9" defaultRowHeight="14.4"/>
  <cols>
    <col min="1" max="5" width="20.25" style="23" customWidth="1"/>
    <col min="6" max="16384" width="9" style="23"/>
  </cols>
  <sheetData>
    <row r="1" ht="15" customHeight="1" spans="1:5">
      <c r="A1" s="24" t="s">
        <v>206</v>
      </c>
      <c r="B1" s="25" t="s">
        <v>207</v>
      </c>
      <c r="C1" s="25" t="s">
        <v>135</v>
      </c>
      <c r="D1" s="25" t="s">
        <v>136</v>
      </c>
      <c r="E1" s="25" t="s">
        <v>208</v>
      </c>
    </row>
    <row r="2" ht="15" customHeight="1" spans="1:5">
      <c r="A2" s="26" t="s">
        <v>88</v>
      </c>
      <c r="B2" s="3">
        <v>1</v>
      </c>
      <c r="C2" s="3" t="s">
        <v>37</v>
      </c>
      <c r="D2" s="3">
        <v>451</v>
      </c>
      <c r="E2" s="25"/>
    </row>
    <row r="3" ht="15" customHeight="1" spans="1:5">
      <c r="A3" s="26" t="s">
        <v>88</v>
      </c>
      <c r="B3" s="3">
        <v>2</v>
      </c>
      <c r="C3" s="3" t="s">
        <v>139</v>
      </c>
      <c r="D3" s="3">
        <v>965.4</v>
      </c>
      <c r="E3" s="25"/>
    </row>
    <row r="4" ht="15" customHeight="1" spans="1:5">
      <c r="A4" s="26" t="s">
        <v>88</v>
      </c>
      <c r="B4" s="3">
        <v>3</v>
      </c>
      <c r="C4" s="3" t="s">
        <v>37</v>
      </c>
      <c r="D4" s="3">
        <v>961.4</v>
      </c>
      <c r="E4" s="25"/>
    </row>
    <row r="5" ht="15" customHeight="1" spans="1:5">
      <c r="A5" s="26" t="s">
        <v>88</v>
      </c>
      <c r="B5" s="3">
        <v>4</v>
      </c>
      <c r="C5" s="3" t="s">
        <v>37</v>
      </c>
      <c r="D5" s="3">
        <v>1190</v>
      </c>
      <c r="E5" s="25"/>
    </row>
    <row r="6" ht="15" customHeight="1" spans="1:5">
      <c r="A6" s="26" t="s">
        <v>88</v>
      </c>
      <c r="B6" s="3">
        <v>5</v>
      </c>
      <c r="C6" s="3" t="s">
        <v>37</v>
      </c>
      <c r="D6" s="3">
        <v>1355.4</v>
      </c>
      <c r="E6" s="25"/>
    </row>
    <row r="7" ht="15" customHeight="1" spans="1:5">
      <c r="A7" s="26" t="s">
        <v>88</v>
      </c>
      <c r="B7" s="3">
        <v>6</v>
      </c>
      <c r="C7" s="3" t="s">
        <v>37</v>
      </c>
      <c r="D7" s="3">
        <v>835.6</v>
      </c>
      <c r="E7" s="25"/>
    </row>
    <row r="8" ht="15" customHeight="1" spans="1:5">
      <c r="A8" s="26" t="s">
        <v>88</v>
      </c>
      <c r="B8" s="3">
        <v>7</v>
      </c>
      <c r="C8" s="3" t="s">
        <v>37</v>
      </c>
      <c r="D8" s="3">
        <v>1085.2</v>
      </c>
      <c r="E8" s="25"/>
    </row>
    <row r="9" ht="15" customHeight="1" spans="1:5">
      <c r="A9" s="26" t="s">
        <v>88</v>
      </c>
      <c r="B9" s="3">
        <v>8</v>
      </c>
      <c r="C9" s="3" t="s">
        <v>37</v>
      </c>
      <c r="D9" s="3">
        <v>827</v>
      </c>
      <c r="E9" s="25"/>
    </row>
    <row r="10" ht="15" customHeight="1" spans="1:5">
      <c r="A10" s="26" t="s">
        <v>88</v>
      </c>
      <c r="B10" s="3">
        <v>9</v>
      </c>
      <c r="C10" s="3" t="s">
        <v>37</v>
      </c>
      <c r="D10" s="3">
        <v>1210</v>
      </c>
      <c r="E10" s="25"/>
    </row>
    <row r="11" ht="15" customHeight="1" spans="1:5">
      <c r="A11" s="26" t="s">
        <v>88</v>
      </c>
      <c r="B11" s="3">
        <v>10</v>
      </c>
      <c r="C11" s="3" t="s">
        <v>37</v>
      </c>
      <c r="D11" s="3">
        <v>778</v>
      </c>
      <c r="E11" s="25"/>
    </row>
    <row r="12" ht="15" customHeight="1" spans="1:5">
      <c r="A12" s="26" t="s">
        <v>88</v>
      </c>
      <c r="B12" s="3">
        <v>11</v>
      </c>
      <c r="C12" s="3" t="s">
        <v>37</v>
      </c>
      <c r="D12" s="3">
        <v>986.8</v>
      </c>
      <c r="E12" s="25"/>
    </row>
    <row r="13" ht="15" customHeight="1" spans="1:5">
      <c r="A13" s="26" t="s">
        <v>88</v>
      </c>
      <c r="B13" s="3">
        <v>12</v>
      </c>
      <c r="C13" s="3" t="s">
        <v>37</v>
      </c>
      <c r="D13" s="3">
        <v>1265.2</v>
      </c>
      <c r="E13" s="25"/>
    </row>
    <row r="14" ht="15" customHeight="1" spans="1:5">
      <c r="A14" s="26" t="s">
        <v>88</v>
      </c>
      <c r="B14" s="3">
        <v>13</v>
      </c>
      <c r="C14" s="3" t="s">
        <v>37</v>
      </c>
      <c r="D14" s="3">
        <v>975</v>
      </c>
      <c r="E14" s="25"/>
    </row>
    <row r="15" ht="15" customHeight="1" spans="1:5">
      <c r="A15" s="26" t="s">
        <v>88</v>
      </c>
      <c r="B15" s="3">
        <v>14</v>
      </c>
      <c r="C15" s="3" t="s">
        <v>37</v>
      </c>
      <c r="D15" s="3">
        <v>708</v>
      </c>
      <c r="E15" s="25"/>
    </row>
    <row r="16" ht="15" customHeight="1" spans="1:5">
      <c r="A16" s="26" t="s">
        <v>88</v>
      </c>
      <c r="B16" s="3">
        <v>15</v>
      </c>
      <c r="C16" s="3" t="s">
        <v>37</v>
      </c>
      <c r="D16" s="3">
        <v>1231</v>
      </c>
      <c r="E16" s="25"/>
    </row>
    <row r="17" ht="15" customHeight="1" spans="1:5">
      <c r="A17" s="26" t="s">
        <v>88</v>
      </c>
      <c r="B17" s="3">
        <v>16</v>
      </c>
      <c r="C17" s="3" t="s">
        <v>37</v>
      </c>
      <c r="D17" s="3">
        <v>1169</v>
      </c>
      <c r="E17" s="25"/>
    </row>
    <row r="18" ht="15" customHeight="1" spans="1:5">
      <c r="A18" s="26" t="s">
        <v>88</v>
      </c>
      <c r="B18" s="3">
        <v>17</v>
      </c>
      <c r="C18" s="3" t="s">
        <v>37</v>
      </c>
      <c r="D18" s="3">
        <v>1456.8</v>
      </c>
      <c r="E18" s="25"/>
    </row>
    <row r="19" ht="15" customHeight="1" spans="1:5">
      <c r="A19" s="26" t="s">
        <v>88</v>
      </c>
      <c r="B19" s="3">
        <v>18</v>
      </c>
      <c r="C19" s="3" t="s">
        <v>37</v>
      </c>
      <c r="D19" s="3">
        <v>998</v>
      </c>
      <c r="E19" s="25"/>
    </row>
    <row r="20" ht="15" customHeight="1" spans="1:5">
      <c r="A20" s="26" t="s">
        <v>88</v>
      </c>
      <c r="B20" s="3">
        <v>19</v>
      </c>
      <c r="C20" s="3" t="s">
        <v>37</v>
      </c>
      <c r="D20" s="3">
        <v>726.6</v>
      </c>
      <c r="E20" s="25"/>
    </row>
    <row r="21" ht="15" customHeight="1" spans="1:5">
      <c r="A21" s="26" t="s">
        <v>88</v>
      </c>
      <c r="B21" s="3">
        <v>20</v>
      </c>
      <c r="C21" s="3" t="s">
        <v>37</v>
      </c>
      <c r="D21" s="3">
        <v>948</v>
      </c>
      <c r="E21" s="25"/>
    </row>
    <row r="22" ht="15" customHeight="1" spans="1:5">
      <c r="A22" s="26" t="s">
        <v>88</v>
      </c>
      <c r="B22" s="3">
        <v>21</v>
      </c>
      <c r="C22" s="3" t="s">
        <v>37</v>
      </c>
      <c r="D22" s="3">
        <v>790</v>
      </c>
      <c r="E22" s="25"/>
    </row>
    <row r="23" ht="15" customHeight="1" spans="1:5">
      <c r="A23" s="26" t="s">
        <v>88</v>
      </c>
      <c r="B23" s="3">
        <v>22</v>
      </c>
      <c r="C23" s="3" t="s">
        <v>37</v>
      </c>
      <c r="D23" s="3">
        <v>955</v>
      </c>
      <c r="E23" s="25"/>
    </row>
    <row r="24" ht="15" customHeight="1" spans="1:5">
      <c r="A24" s="26" t="s">
        <v>88</v>
      </c>
      <c r="B24" s="3">
        <v>23</v>
      </c>
      <c r="C24" s="3" t="s">
        <v>37</v>
      </c>
      <c r="D24" s="3">
        <v>992</v>
      </c>
      <c r="E24" s="25"/>
    </row>
    <row r="25" ht="15" customHeight="1" spans="1:5">
      <c r="A25" s="26" t="s">
        <v>88</v>
      </c>
      <c r="B25" s="3">
        <v>24</v>
      </c>
      <c r="C25" s="3" t="s">
        <v>139</v>
      </c>
      <c r="D25" s="3">
        <v>964</v>
      </c>
      <c r="E25" s="25"/>
    </row>
    <row r="26" ht="15" customHeight="1" spans="1:5">
      <c r="A26" s="26" t="s">
        <v>88</v>
      </c>
      <c r="B26" s="3">
        <v>25</v>
      </c>
      <c r="C26" s="3" t="s">
        <v>37</v>
      </c>
      <c r="D26" s="3">
        <v>1021</v>
      </c>
      <c r="E26" s="25"/>
    </row>
    <row r="27" ht="15" customHeight="1" spans="1:5">
      <c r="A27" s="26" t="s">
        <v>88</v>
      </c>
      <c r="B27" s="3">
        <v>26</v>
      </c>
      <c r="C27" s="3" t="s">
        <v>37</v>
      </c>
      <c r="D27" s="3">
        <v>1114</v>
      </c>
      <c r="E27" s="25"/>
    </row>
    <row r="28" ht="15" customHeight="1" spans="1:5">
      <c r="A28" s="26" t="s">
        <v>88</v>
      </c>
      <c r="B28" s="3">
        <v>27</v>
      </c>
      <c r="C28" s="3" t="s">
        <v>139</v>
      </c>
      <c r="D28" s="3">
        <v>1140</v>
      </c>
      <c r="E28" s="25"/>
    </row>
    <row r="29" ht="15" customHeight="1" spans="1:5">
      <c r="A29" s="26" t="s">
        <v>88</v>
      </c>
      <c r="B29" s="3">
        <v>28</v>
      </c>
      <c r="C29" s="3" t="s">
        <v>37</v>
      </c>
      <c r="D29" s="3">
        <v>1090</v>
      </c>
      <c r="E29" s="25"/>
    </row>
    <row r="30" ht="15" customHeight="1" spans="1:5">
      <c r="A30" s="26" t="s">
        <v>88</v>
      </c>
      <c r="B30" s="3">
        <v>29</v>
      </c>
      <c r="C30" s="3" t="s">
        <v>37</v>
      </c>
      <c r="D30" s="3">
        <v>1117</v>
      </c>
      <c r="E30" s="25"/>
    </row>
    <row r="31" ht="15" customHeight="1" spans="1:5">
      <c r="A31" s="26" t="s">
        <v>88</v>
      </c>
      <c r="B31" s="3">
        <v>30</v>
      </c>
      <c r="C31" s="3" t="s">
        <v>37</v>
      </c>
      <c r="D31" s="3">
        <v>911</v>
      </c>
      <c r="E31" s="25"/>
    </row>
    <row r="32" ht="15" customHeight="1" spans="1:5">
      <c r="A32" s="26" t="s">
        <v>88</v>
      </c>
      <c r="B32" s="3">
        <v>31</v>
      </c>
      <c r="C32" s="3" t="s">
        <v>37</v>
      </c>
      <c r="D32" s="3">
        <v>1352</v>
      </c>
      <c r="E32" s="25"/>
    </row>
    <row r="33" ht="15" customHeight="1" spans="1:5">
      <c r="A33" s="26" t="s">
        <v>88</v>
      </c>
      <c r="B33" s="3">
        <v>32</v>
      </c>
      <c r="C33" s="3" t="s">
        <v>37</v>
      </c>
      <c r="D33" s="3">
        <v>1388</v>
      </c>
      <c r="E33" s="25"/>
    </row>
    <row r="34" ht="15" customHeight="1" spans="1:5">
      <c r="A34" s="26" t="s">
        <v>88</v>
      </c>
      <c r="B34" s="3">
        <v>33</v>
      </c>
      <c r="C34" s="3" t="s">
        <v>37</v>
      </c>
      <c r="D34" s="3">
        <v>662</v>
      </c>
      <c r="E34" s="25"/>
    </row>
    <row r="35" ht="15" customHeight="1" spans="1:5">
      <c r="A35" s="27" t="s">
        <v>114</v>
      </c>
      <c r="B35" s="27" t="s">
        <v>196</v>
      </c>
      <c r="C35" s="27" t="s">
        <v>143</v>
      </c>
      <c r="D35" s="27">
        <v>1256.4</v>
      </c>
      <c r="E35" s="27"/>
    </row>
    <row r="36" ht="15" customHeight="1" spans="1:5">
      <c r="A36" s="27" t="s">
        <v>114</v>
      </c>
      <c r="B36" s="27" t="s">
        <v>197</v>
      </c>
      <c r="C36" s="27" t="s">
        <v>143</v>
      </c>
      <c r="D36" s="27">
        <v>1054.3</v>
      </c>
      <c r="E36" s="27"/>
    </row>
    <row r="37" ht="15" customHeight="1" spans="1:5">
      <c r="A37" s="27" t="s">
        <v>114</v>
      </c>
      <c r="B37" s="27" t="s">
        <v>198</v>
      </c>
      <c r="C37" s="27" t="s">
        <v>143</v>
      </c>
      <c r="D37" s="27">
        <v>1543.3</v>
      </c>
      <c r="E37" s="27"/>
    </row>
    <row r="38" ht="15" customHeight="1" spans="1:5">
      <c r="A38" s="27" t="s">
        <v>114</v>
      </c>
      <c r="B38" s="27" t="s">
        <v>199</v>
      </c>
      <c r="C38" s="27" t="s">
        <v>143</v>
      </c>
      <c r="D38" s="27">
        <v>1420</v>
      </c>
      <c r="E38" s="27"/>
    </row>
    <row r="39" ht="15" customHeight="1" spans="1:5">
      <c r="A39" s="27" t="s">
        <v>114</v>
      </c>
      <c r="B39" s="27" t="s">
        <v>200</v>
      </c>
      <c r="C39" s="27" t="s">
        <v>143</v>
      </c>
      <c r="D39" s="27">
        <v>1422.4</v>
      </c>
      <c r="E39" s="27"/>
    </row>
    <row r="40" ht="15" customHeight="1" spans="1:5">
      <c r="A40" s="27" t="s">
        <v>114</v>
      </c>
      <c r="B40" s="27" t="s">
        <v>201</v>
      </c>
      <c r="C40" s="27" t="s">
        <v>154</v>
      </c>
      <c r="D40" s="27">
        <v>1022.6</v>
      </c>
      <c r="E40" s="27"/>
    </row>
    <row r="41" ht="15" customHeight="1" spans="1:5">
      <c r="A41" s="27" t="s">
        <v>114</v>
      </c>
      <c r="B41" s="27" t="s">
        <v>202</v>
      </c>
      <c r="C41" s="27" t="s">
        <v>154</v>
      </c>
      <c r="D41" s="27">
        <v>795.8</v>
      </c>
      <c r="E41" s="27"/>
    </row>
    <row r="42" ht="15" customHeight="1" spans="1:5">
      <c r="A42" s="27" t="s">
        <v>114</v>
      </c>
      <c r="B42" s="27" t="s">
        <v>203</v>
      </c>
      <c r="C42" s="27" t="s">
        <v>154</v>
      </c>
      <c r="D42" s="27">
        <v>654.4</v>
      </c>
      <c r="E42" s="27"/>
    </row>
    <row r="43" ht="15" customHeight="1" spans="1:5">
      <c r="A43" s="27" t="s">
        <v>114</v>
      </c>
      <c r="B43" s="27" t="s">
        <v>204</v>
      </c>
      <c r="C43" s="27" t="s">
        <v>154</v>
      </c>
      <c r="D43" s="27">
        <v>1021.3</v>
      </c>
      <c r="E43" s="27"/>
    </row>
    <row r="44" ht="15" customHeight="1" spans="1:5">
      <c r="A44" s="27" t="s">
        <v>114</v>
      </c>
      <c r="B44" s="27" t="s">
        <v>205</v>
      </c>
      <c r="C44" s="27" t="s">
        <v>154</v>
      </c>
      <c r="D44" s="27">
        <v>882.9</v>
      </c>
      <c r="E44" s="27"/>
    </row>
    <row r="45" ht="15" customHeight="1" spans="1:5">
      <c r="A45" s="26" t="s">
        <v>117</v>
      </c>
      <c r="B45" s="27">
        <v>1</v>
      </c>
      <c r="C45" s="27" t="s">
        <v>146</v>
      </c>
      <c r="D45" s="27">
        <v>1000</v>
      </c>
      <c r="E45" s="27"/>
    </row>
    <row r="46" ht="15" customHeight="1" spans="1:5">
      <c r="A46" s="26" t="s">
        <v>117</v>
      </c>
      <c r="B46" s="27">
        <v>2</v>
      </c>
      <c r="C46" s="27" t="s">
        <v>152</v>
      </c>
      <c r="D46" s="27">
        <v>910</v>
      </c>
      <c r="E46" s="27"/>
    </row>
    <row r="47" ht="15" customHeight="1" spans="1:5">
      <c r="A47" s="26" t="s">
        <v>117</v>
      </c>
      <c r="B47" s="27">
        <v>3</v>
      </c>
      <c r="C47" s="27" t="s">
        <v>152</v>
      </c>
      <c r="D47" s="27">
        <v>1005</v>
      </c>
      <c r="E47" s="27"/>
    </row>
    <row r="48" ht="15" customHeight="1" spans="1:5">
      <c r="A48" s="26" t="s">
        <v>117</v>
      </c>
      <c r="B48" s="27">
        <v>4</v>
      </c>
      <c r="C48" s="27" t="s">
        <v>152</v>
      </c>
      <c r="D48" s="27">
        <v>814</v>
      </c>
      <c r="E48" s="27"/>
    </row>
    <row r="49" ht="15" customHeight="1" spans="1:5">
      <c r="A49" s="26" t="s">
        <v>117</v>
      </c>
      <c r="B49" s="27">
        <v>5</v>
      </c>
      <c r="C49" s="27" t="s">
        <v>146</v>
      </c>
      <c r="D49" s="27">
        <v>1425</v>
      </c>
      <c r="E49" s="27"/>
    </row>
    <row r="50" ht="15" customHeight="1" spans="1:5">
      <c r="A50" s="26" t="s">
        <v>117</v>
      </c>
      <c r="B50" s="27">
        <v>6</v>
      </c>
      <c r="C50" s="27" t="s">
        <v>146</v>
      </c>
      <c r="D50" s="27">
        <v>915</v>
      </c>
      <c r="E50" s="27"/>
    </row>
    <row r="51" ht="15" customHeight="1" spans="1:5">
      <c r="A51" s="26" t="s">
        <v>117</v>
      </c>
      <c r="B51" s="27">
        <v>7</v>
      </c>
      <c r="C51" s="27" t="s">
        <v>152</v>
      </c>
      <c r="D51" s="27">
        <v>1363</v>
      </c>
      <c r="E51" s="27"/>
    </row>
    <row r="52" ht="15" customHeight="1" spans="1:5">
      <c r="A52" s="26" t="s">
        <v>117</v>
      </c>
      <c r="B52" s="27">
        <v>8</v>
      </c>
      <c r="C52" s="27" t="s">
        <v>152</v>
      </c>
      <c r="D52" s="27">
        <v>875</v>
      </c>
      <c r="E52" s="27"/>
    </row>
    <row r="53" ht="15" customHeight="1" spans="1:5">
      <c r="A53" s="26" t="s">
        <v>117</v>
      </c>
      <c r="B53" s="27">
        <v>9</v>
      </c>
      <c r="C53" s="27" t="s">
        <v>152</v>
      </c>
      <c r="D53" s="27">
        <v>906</v>
      </c>
      <c r="E53" s="27"/>
    </row>
    <row r="54" ht="15" customHeight="1" spans="1:5">
      <c r="A54" s="26" t="s">
        <v>117</v>
      </c>
      <c r="B54" s="27">
        <v>10</v>
      </c>
      <c r="C54" s="27" t="s">
        <v>152</v>
      </c>
      <c r="D54" s="27">
        <v>910</v>
      </c>
      <c r="E54" s="27"/>
    </row>
    <row r="55" ht="15" customHeight="1" spans="1:5">
      <c r="A55" s="26" t="s">
        <v>117</v>
      </c>
      <c r="B55" s="27">
        <v>11</v>
      </c>
      <c r="C55" s="27" t="s">
        <v>152</v>
      </c>
      <c r="D55" s="27">
        <v>900</v>
      </c>
      <c r="E55" s="27"/>
    </row>
    <row r="56" ht="15" customHeight="1" spans="1:5">
      <c r="A56" s="26" t="s">
        <v>117</v>
      </c>
      <c r="B56" s="27">
        <v>12</v>
      </c>
      <c r="C56" s="27" t="s">
        <v>152</v>
      </c>
      <c r="D56" s="27">
        <v>1000</v>
      </c>
      <c r="E56" s="27"/>
    </row>
    <row r="57" ht="15" customHeight="1" spans="1:5">
      <c r="A57" s="26" t="s">
        <v>117</v>
      </c>
      <c r="B57" s="27">
        <v>13</v>
      </c>
      <c r="C57" s="27" t="s">
        <v>152</v>
      </c>
      <c r="D57" s="27">
        <v>1008</v>
      </c>
      <c r="E57" s="27"/>
    </row>
    <row r="58" ht="15" customHeight="1" spans="1:5">
      <c r="A58" s="26" t="s">
        <v>117</v>
      </c>
      <c r="B58" s="27">
        <v>14</v>
      </c>
      <c r="C58" s="27" t="s">
        <v>146</v>
      </c>
      <c r="D58" s="27">
        <v>1150</v>
      </c>
      <c r="E58" s="27"/>
    </row>
    <row r="59" ht="15" customHeight="1" spans="1:5">
      <c r="A59" s="26" t="s">
        <v>117</v>
      </c>
      <c r="B59" s="27">
        <v>15</v>
      </c>
      <c r="C59" s="27" t="s">
        <v>152</v>
      </c>
      <c r="D59" s="27">
        <v>903</v>
      </c>
      <c r="E59" s="27"/>
    </row>
    <row r="60" ht="15" customHeight="1" spans="1:5">
      <c r="A60" s="26" t="s">
        <v>117</v>
      </c>
      <c r="B60" s="27">
        <v>16</v>
      </c>
      <c r="C60" s="27" t="s">
        <v>152</v>
      </c>
      <c r="D60" s="27">
        <v>902</v>
      </c>
      <c r="E60" s="27"/>
    </row>
    <row r="61" ht="15" customHeight="1" spans="1:5">
      <c r="A61" s="26" t="s">
        <v>117</v>
      </c>
      <c r="B61" s="27">
        <v>17</v>
      </c>
      <c r="C61" s="27" t="s">
        <v>152</v>
      </c>
      <c r="D61" s="27">
        <v>880</v>
      </c>
      <c r="E61" s="27"/>
    </row>
    <row r="62" ht="15" customHeight="1" spans="1:5">
      <c r="A62" s="26" t="s">
        <v>117</v>
      </c>
      <c r="B62" s="27">
        <v>18</v>
      </c>
      <c r="C62" s="27" t="s">
        <v>152</v>
      </c>
      <c r="D62" s="27">
        <v>800</v>
      </c>
      <c r="E62" s="27"/>
    </row>
    <row r="63" ht="15" customHeight="1" spans="1:5">
      <c r="A63" s="26" t="s">
        <v>117</v>
      </c>
      <c r="B63" s="27">
        <v>19</v>
      </c>
      <c r="C63" s="27" t="s">
        <v>146</v>
      </c>
      <c r="D63" s="27">
        <v>1243</v>
      </c>
      <c r="E63" s="27"/>
    </row>
    <row r="64" ht="15" customHeight="1" spans="1:5">
      <c r="A64" s="26" t="s">
        <v>117</v>
      </c>
      <c r="B64" s="27">
        <v>20</v>
      </c>
      <c r="C64" s="27" t="s">
        <v>152</v>
      </c>
      <c r="D64" s="27">
        <v>1090</v>
      </c>
      <c r="E64" s="27"/>
    </row>
    <row r="65" ht="15" customHeight="1" spans="1:10">
      <c r="A65" s="26" t="s">
        <v>117</v>
      </c>
      <c r="B65" s="27">
        <v>21</v>
      </c>
      <c r="C65" s="27" t="s">
        <v>152</v>
      </c>
      <c r="D65" s="27">
        <v>1055</v>
      </c>
      <c r="E65" s="27"/>
      <c r="J65" s="1"/>
    </row>
    <row r="66" ht="15" customHeight="1" spans="1:10">
      <c r="A66" s="26" t="s">
        <v>117</v>
      </c>
      <c r="B66" s="27">
        <v>22</v>
      </c>
      <c r="C66" s="27" t="s">
        <v>152</v>
      </c>
      <c r="D66" s="27">
        <v>1008</v>
      </c>
      <c r="E66" s="27"/>
    </row>
    <row r="67" ht="15" customHeight="1" spans="1:10">
      <c r="A67" s="26" t="s">
        <v>117</v>
      </c>
      <c r="B67" s="27">
        <v>23</v>
      </c>
      <c r="C67" s="27" t="s">
        <v>209</v>
      </c>
      <c r="D67" s="27">
        <v>355</v>
      </c>
      <c r="E67" s="27"/>
    </row>
    <row r="68" ht="15" customHeight="1" spans="1:10">
      <c r="A68" s="26" t="s">
        <v>117</v>
      </c>
      <c r="B68" s="27">
        <v>24</v>
      </c>
      <c r="C68" s="27" t="s">
        <v>209</v>
      </c>
      <c r="D68" s="27">
        <v>295</v>
      </c>
      <c r="E68" s="27"/>
    </row>
    <row r="69" ht="15" customHeight="1" spans="1:10">
      <c r="A69" s="26" t="s">
        <v>117</v>
      </c>
      <c r="B69" s="27">
        <v>25</v>
      </c>
      <c r="C69" s="27" t="s">
        <v>152</v>
      </c>
      <c r="D69" s="27">
        <v>1050</v>
      </c>
      <c r="E69" s="27"/>
    </row>
    <row r="70" ht="15" customHeight="1" spans="1:10">
      <c r="A70" s="26" t="s">
        <v>117</v>
      </c>
      <c r="B70" s="27">
        <v>26</v>
      </c>
      <c r="C70" s="27" t="s">
        <v>152</v>
      </c>
      <c r="D70" s="27">
        <v>946</v>
      </c>
      <c r="E70" s="27"/>
    </row>
    <row r="71" ht="15" customHeight="1" spans="1:10">
      <c r="A71" s="28" t="s">
        <v>46</v>
      </c>
      <c r="B71" s="29"/>
      <c r="C71" s="30"/>
      <c r="D71" s="31">
        <f>SUM(D2:D70)</f>
        <v>69400.8</v>
      </c>
      <c r="E71" s="31"/>
    </row>
  </sheetData>
  <autoFilter xmlns:etc="http://www.wps.cn/officeDocument/2017/etCustomData" ref="A1:E71" etc:filterBottomFollowUsedRange="0">
    <extLst/>
  </autoFilter>
  <mergeCells count="1">
    <mergeCell ref="A71:C7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J2" sqref="J2:J7"/>
    </sheetView>
  </sheetViews>
  <sheetFormatPr defaultColWidth="9" defaultRowHeight="15.6"/>
  <cols>
    <col min="1" max="5" width="20.25" style="1" customWidth="1"/>
    <col min="6" max="16384" width="9" style="1"/>
  </cols>
  <sheetData>
    <row r="1" ht="21.75" customHeight="1" spans="1:10">
      <c r="A1" s="2" t="s">
        <v>206</v>
      </c>
      <c r="B1" s="3" t="s">
        <v>134</v>
      </c>
      <c r="C1" s="3" t="s">
        <v>135</v>
      </c>
      <c r="D1" s="3" t="s">
        <v>136</v>
      </c>
      <c r="E1" s="3" t="s">
        <v>208</v>
      </c>
      <c r="F1" s="4"/>
      <c r="G1" s="4"/>
      <c r="H1" s="4" t="s">
        <v>7</v>
      </c>
      <c r="I1" s="4" t="s">
        <v>210</v>
      </c>
      <c r="J1" s="5" t="s">
        <v>9</v>
      </c>
    </row>
    <row r="2" ht="21.75" customHeight="1" spans="1:10">
      <c r="A2" s="6" t="s">
        <v>88</v>
      </c>
      <c r="B2" s="6" t="s">
        <v>89</v>
      </c>
      <c r="C2" s="6" t="s">
        <v>211</v>
      </c>
      <c r="D2" s="7">
        <v>682.2</v>
      </c>
      <c r="E2" s="6"/>
      <c r="F2" s="8">
        <v>45728</v>
      </c>
      <c r="G2" s="9" t="s">
        <v>137</v>
      </c>
      <c r="H2" s="10">
        <v>59.385</v>
      </c>
      <c r="I2" s="11">
        <v>0.256</v>
      </c>
      <c r="J2" s="10">
        <v>7.096</v>
      </c>
    </row>
    <row r="3" ht="21.75" customHeight="1" spans="1:10">
      <c r="A3" s="6" t="s">
        <v>88</v>
      </c>
      <c r="B3" s="6" t="s">
        <v>91</v>
      </c>
      <c r="C3" s="6" t="s">
        <v>17</v>
      </c>
      <c r="D3" s="7">
        <v>467.8</v>
      </c>
      <c r="E3" s="6"/>
      <c r="F3" s="8">
        <v>45728</v>
      </c>
      <c r="G3" s="9" t="s">
        <v>140</v>
      </c>
      <c r="H3" s="10">
        <v>58.027</v>
      </c>
      <c r="I3" s="11">
        <v>0.475</v>
      </c>
      <c r="J3" s="10">
        <v>6.948</v>
      </c>
    </row>
    <row r="4" ht="21.75" customHeight="1" spans="1:10">
      <c r="A4" s="6" t="s">
        <v>88</v>
      </c>
      <c r="B4" s="6" t="s">
        <v>92</v>
      </c>
      <c r="C4" s="6" t="s">
        <v>26</v>
      </c>
      <c r="D4" s="7">
        <v>1316.8</v>
      </c>
      <c r="E4" s="6"/>
      <c r="F4" s="8">
        <v>45728</v>
      </c>
      <c r="G4" s="9" t="s">
        <v>141</v>
      </c>
      <c r="H4" s="12">
        <v>58.192</v>
      </c>
      <c r="I4" s="13">
        <v>0.56</v>
      </c>
      <c r="J4" s="12">
        <v>7.092</v>
      </c>
    </row>
    <row r="5" ht="21.75" customHeight="1" spans="1:10">
      <c r="A5" s="6" t="s">
        <v>88</v>
      </c>
      <c r="B5" s="6" t="s">
        <v>94</v>
      </c>
      <c r="C5" s="6" t="s">
        <v>26</v>
      </c>
      <c r="D5" s="7">
        <v>1111.8</v>
      </c>
      <c r="E5" s="6"/>
      <c r="F5" s="8">
        <v>45728</v>
      </c>
      <c r="G5" s="9" t="s">
        <v>142</v>
      </c>
      <c r="H5" s="10">
        <v>57.186</v>
      </c>
      <c r="I5" s="11">
        <v>0.896</v>
      </c>
      <c r="J5" s="10">
        <v>7.451</v>
      </c>
    </row>
    <row r="6" ht="21.75" customHeight="1" spans="1:10">
      <c r="A6" s="6" t="s">
        <v>88</v>
      </c>
      <c r="B6" s="6" t="s">
        <v>96</v>
      </c>
      <c r="C6" s="6" t="s">
        <v>211</v>
      </c>
      <c r="D6" s="7">
        <v>783.6</v>
      </c>
      <c r="E6" s="6"/>
      <c r="F6" s="8">
        <v>45728</v>
      </c>
      <c r="G6" s="9" t="s">
        <v>144</v>
      </c>
      <c r="H6" s="10">
        <v>59.391</v>
      </c>
      <c r="I6" s="14" t="s">
        <v>14</v>
      </c>
      <c r="J6" s="10">
        <v>7.212</v>
      </c>
    </row>
    <row r="7" ht="21.75" customHeight="1" spans="1:10">
      <c r="A7" s="6" t="s">
        <v>88</v>
      </c>
      <c r="B7" s="6" t="s">
        <v>98</v>
      </c>
      <c r="C7" s="6" t="s">
        <v>211</v>
      </c>
      <c r="D7" s="7">
        <v>661.2</v>
      </c>
      <c r="E7" s="6"/>
      <c r="F7" s="8">
        <v>45728</v>
      </c>
      <c r="G7" s="9" t="s">
        <v>145</v>
      </c>
      <c r="H7" s="10">
        <v>59.342</v>
      </c>
      <c r="I7" s="11">
        <v>0.334</v>
      </c>
      <c r="J7" s="10">
        <v>7.114</v>
      </c>
    </row>
    <row r="8" ht="21.75" customHeight="1" spans="1:10">
      <c r="A8" s="6" t="s">
        <v>88</v>
      </c>
      <c r="B8" s="6" t="s">
        <v>100</v>
      </c>
      <c r="C8" s="6" t="s">
        <v>26</v>
      </c>
      <c r="D8" s="7">
        <v>925.6</v>
      </c>
      <c r="E8" s="6"/>
      <c r="F8" s="15"/>
    </row>
    <row r="9" ht="21.75" customHeight="1" spans="1:10">
      <c r="A9" s="6" t="s">
        <v>88</v>
      </c>
      <c r="B9" s="6" t="s">
        <v>102</v>
      </c>
      <c r="C9" s="6" t="s">
        <v>211</v>
      </c>
      <c r="D9" s="7">
        <v>1320</v>
      </c>
      <c r="E9" s="6" t="s">
        <v>212</v>
      </c>
      <c r="F9" s="15"/>
    </row>
    <row r="10" ht="21.75" customHeight="1" spans="1:10">
      <c r="A10" s="6" t="s">
        <v>88</v>
      </c>
      <c r="B10" s="6" t="s">
        <v>104</v>
      </c>
      <c r="C10" s="6" t="s">
        <v>17</v>
      </c>
      <c r="D10" s="7">
        <v>647</v>
      </c>
      <c r="E10" s="6"/>
      <c r="F10" s="15"/>
    </row>
    <row r="11" ht="21.75" customHeight="1" spans="1:10">
      <c r="A11" s="6" t="s">
        <v>88</v>
      </c>
      <c r="B11" s="6" t="s">
        <v>105</v>
      </c>
      <c r="C11" s="6" t="s">
        <v>211</v>
      </c>
      <c r="D11" s="7">
        <v>1215</v>
      </c>
      <c r="E11" s="6" t="s">
        <v>212</v>
      </c>
      <c r="F11" s="15"/>
    </row>
    <row r="12" ht="21.75" customHeight="1" spans="1:10">
      <c r="A12" s="6" t="s">
        <v>88</v>
      </c>
      <c r="B12" s="6" t="s">
        <v>106</v>
      </c>
      <c r="C12" s="6" t="s">
        <v>17</v>
      </c>
      <c r="D12" s="7">
        <v>870.3</v>
      </c>
      <c r="E12" s="6"/>
      <c r="F12" s="15"/>
      <c r="G12" s="16"/>
    </row>
    <row r="13" ht="21.75" customHeight="1" spans="1:10">
      <c r="A13" s="6" t="s">
        <v>88</v>
      </c>
      <c r="B13" s="6" t="s">
        <v>107</v>
      </c>
      <c r="C13" s="6" t="s">
        <v>26</v>
      </c>
      <c r="D13" s="7">
        <v>548.6</v>
      </c>
      <c r="E13" s="6"/>
      <c r="F13" s="15"/>
      <c r="G13" s="16"/>
    </row>
    <row r="14" ht="21.75" customHeight="1" spans="1:10">
      <c r="A14" s="6" t="s">
        <v>88</v>
      </c>
      <c r="B14" s="6" t="s">
        <v>108</v>
      </c>
      <c r="C14" s="6" t="s">
        <v>55</v>
      </c>
      <c r="D14" s="7">
        <v>945</v>
      </c>
      <c r="E14" s="6"/>
      <c r="F14" s="15"/>
      <c r="G14" s="16"/>
    </row>
    <row r="15" ht="21.75" customHeight="1" spans="1:10">
      <c r="A15" s="17" t="s">
        <v>114</v>
      </c>
      <c r="B15" s="17"/>
      <c r="C15" s="17" t="s">
        <v>143</v>
      </c>
      <c r="D15" s="18">
        <v>680</v>
      </c>
      <c r="E15" s="17"/>
      <c r="F15" s="15"/>
      <c r="G15" s="16"/>
    </row>
    <row r="16" ht="21.75" customHeight="1" spans="1:10">
      <c r="A16" s="17" t="s">
        <v>114</v>
      </c>
      <c r="B16" s="17"/>
      <c r="C16" s="17" t="s">
        <v>37</v>
      </c>
      <c r="D16" s="18">
        <v>786.6</v>
      </c>
      <c r="E16" s="17"/>
      <c r="F16" s="15"/>
      <c r="G16" s="16"/>
    </row>
    <row r="17" ht="21.75" customHeight="1" spans="1:7">
      <c r="A17" s="17" t="s">
        <v>114</v>
      </c>
      <c r="B17" s="17"/>
      <c r="C17" s="17" t="s">
        <v>37</v>
      </c>
      <c r="D17" s="18">
        <v>928.6</v>
      </c>
      <c r="E17" s="17"/>
      <c r="F17" s="15"/>
      <c r="G17" s="16"/>
    </row>
    <row r="18" ht="21.75" customHeight="1" spans="1:7">
      <c r="A18" s="17" t="s">
        <v>114</v>
      </c>
      <c r="B18" s="17"/>
      <c r="C18" s="17" t="s">
        <v>37</v>
      </c>
      <c r="D18" s="18">
        <v>835</v>
      </c>
      <c r="E18" s="17"/>
      <c r="F18" s="15"/>
      <c r="G18" s="16"/>
    </row>
    <row r="19" ht="21.75" customHeight="1" spans="1:7">
      <c r="A19" s="17" t="s">
        <v>114</v>
      </c>
      <c r="B19" s="17" t="s">
        <v>213</v>
      </c>
      <c r="C19" s="17" t="s">
        <v>214</v>
      </c>
      <c r="D19" s="18">
        <v>1274.8</v>
      </c>
      <c r="E19" s="17" t="s">
        <v>215</v>
      </c>
    </row>
    <row r="20" ht="21.75" customHeight="1" spans="1:7">
      <c r="A20" s="17" t="s">
        <v>114</v>
      </c>
      <c r="B20" s="17" t="s">
        <v>216</v>
      </c>
      <c r="C20" s="17" t="s">
        <v>214</v>
      </c>
      <c r="D20" s="18">
        <v>1213</v>
      </c>
      <c r="E20" s="17" t="s">
        <v>215</v>
      </c>
    </row>
    <row r="21" ht="21.75" customHeight="1" spans="1:7">
      <c r="A21" s="17" t="s">
        <v>114</v>
      </c>
      <c r="B21" s="17"/>
      <c r="C21" s="17" t="s">
        <v>154</v>
      </c>
      <c r="D21" s="18">
        <v>358</v>
      </c>
      <c r="E21" s="17"/>
    </row>
    <row r="22" ht="21.75" customHeight="1" spans="1:7">
      <c r="A22" s="19" t="s">
        <v>117</v>
      </c>
      <c r="B22" s="19"/>
      <c r="C22" s="19" t="s">
        <v>217</v>
      </c>
      <c r="D22" s="20">
        <v>561</v>
      </c>
      <c r="E22" s="19"/>
    </row>
    <row r="23" ht="21.75" customHeight="1" spans="1:7">
      <c r="A23" s="19" t="s">
        <v>117</v>
      </c>
      <c r="B23" s="19"/>
      <c r="C23" s="19" t="s">
        <v>217</v>
      </c>
      <c r="D23" s="20">
        <v>185</v>
      </c>
      <c r="E23" s="19"/>
    </row>
    <row r="24" ht="21.75" customHeight="1" spans="1:7">
      <c r="A24" s="21" t="s">
        <v>46</v>
      </c>
      <c r="B24" s="21"/>
      <c r="C24" s="21"/>
      <c r="D24" s="22">
        <f>SUM(D2:D23)</f>
        <v>18316.9</v>
      </c>
      <c r="E24" s="21"/>
    </row>
  </sheetData>
  <mergeCells count="1">
    <mergeCell ref="A24:C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2023.7.21已卖</vt:lpstr>
      <vt:lpstr>汇总(待卖)</vt:lpstr>
      <vt:lpstr>废料统计</vt:lpstr>
      <vt:lpstr>分类</vt:lpstr>
      <vt:lpstr>Sheet4</vt:lpstr>
      <vt:lpstr>汇总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区勤杰</dc:creator>
  <cp:lastModifiedBy>傅伦刚</cp:lastModifiedBy>
  <dcterms:created xsi:type="dcterms:W3CDTF">2006-09-16T00:00:00Z</dcterms:created>
  <cp:lastPrinted>2023-07-21T03:17:00Z</cp:lastPrinted>
  <dcterms:modified xsi:type="dcterms:W3CDTF">2026-04-02T02:38:09Z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F5A90507F7DD439BAFA2FA21719817D9_13</vt:lpwstr>
  </property>
  <property fmtid="{D5CDD505-2E9C-101B-9397-08002B2CF9AE}" pid="4" name="CalculationRule">
    <vt:i4>0</vt:i4>
  </property>
</Properties>
</file>